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<sst xmlns="http://schemas.openxmlformats.org/spreadsheetml/2006/main" count="560" uniqueCount="331">
  <si>
    <t>ZURICH SİGORTA A.Ş.</t>
  </si>
  <si>
    <t>YANGIN</t>
  </si>
  <si>
    <t>KAR KAYBI</t>
  </si>
  <si>
    <t>ZORUNLU DEPREM</t>
  </si>
  <si>
    <t>EMTEA</t>
  </si>
  <si>
    <t>KIYMET</t>
  </si>
  <si>
    <t>TEKNE</t>
  </si>
  <si>
    <t>RAYLI ARAÇLAR GENEL</t>
  </si>
  <si>
    <t>ZORUNLU KARAYOLU TASIMACILIK MALI SORUMLULUK</t>
  </si>
  <si>
    <t>ZORUNLU TRAFİK</t>
  </si>
  <si>
    <t>MOTORLU KARA TAŞIT. ARAÇ. İHTİYARİ MALİ SORUMLULUK</t>
  </si>
  <si>
    <t>MOTORLU KARA TAŞITLARI ARAÇ. KASKO</t>
  </si>
  <si>
    <t>OTOBÜS ZORUNLU KOLTUK FERDİ KAZA</t>
  </si>
  <si>
    <t>İŞVEREN MALİ SORUMLULUK</t>
  </si>
  <si>
    <t>ÜÇÜNCÜ ŞAHISLARA KARŞI MALİ SORUMLULUK</t>
  </si>
  <si>
    <t>ASANSÖR KAZA ÜÇÜNCÜ ŞAHISLARA KARŞI MALİ SORUMLULUK</t>
  </si>
  <si>
    <t>CAM KIRILMASI</t>
  </si>
  <si>
    <t>HIRSIZLIK</t>
  </si>
  <si>
    <t>TÜPGAZ ZORUNLU SORUMLULUK</t>
  </si>
  <si>
    <t>TEHLİKE MADDELER ZORUNLU SORUMLULUK</t>
  </si>
  <si>
    <t>UÇAK TEKNE</t>
  </si>
  <si>
    <t>UÇAK MALİ MESULİYET</t>
  </si>
  <si>
    <t>UÇAK YOLCU KAZA</t>
  </si>
  <si>
    <t>ÖZEL GÜVENLİK MALİ SORUMLULUK</t>
  </si>
  <si>
    <t>ZORUNLU SERTİFİKA MALİ SORUMLULUK</t>
  </si>
  <si>
    <t>MESLEKİ SORUMLULUK</t>
  </si>
  <si>
    <t>KIYI TESİSLERİ DENİZ KİRLİLİĞİ ZORUNLU MALİ SORUMLULUK</t>
  </si>
  <si>
    <t>TEKNE SORUMLULUK</t>
  </si>
  <si>
    <t>EMNİYETİ SUİSTİMAL GENEL</t>
  </si>
  <si>
    <t>MOTORLU KARA TAŞITLARI DIŞINDAKİ KARA TAŞITLARI</t>
  </si>
  <si>
    <t>NEHİR ARAÇLARI</t>
  </si>
  <si>
    <t>GÖL ARAÇLARI</t>
  </si>
  <si>
    <t>İHTİYARİ DEPREM</t>
  </si>
  <si>
    <t>SEL</t>
  </si>
  <si>
    <t>DEPREM VE SEL DIŞINDAKİ DOĞAL AFETLER</t>
  </si>
  <si>
    <t>NÜKLEER ENERJİ</t>
  </si>
  <si>
    <t>TOPRAK KAYMASI</t>
  </si>
  <si>
    <t>TASİTLİ KREDİ</t>
  </si>
  <si>
    <t>UZUN VADELİ KONUT KREDİSİ</t>
  </si>
  <si>
    <t>TARIM KREDİSİ</t>
  </si>
  <si>
    <t>İSTİHDAM</t>
  </si>
  <si>
    <t>GELİR YETERSİZLİĞİ</t>
  </si>
  <si>
    <t>FERDİ KAZA</t>
  </si>
  <si>
    <t>HAVA ŞARTLARI</t>
  </si>
  <si>
    <t>GENEL GİDERLER</t>
  </si>
  <si>
    <t>BEKLENMEYEN TİCARİ GİDERLER</t>
  </si>
  <si>
    <t>KREDİ</t>
  </si>
  <si>
    <t>İHRACAT KREDİ</t>
  </si>
  <si>
    <t>PİYASA DEĞERİNDEKİ KAYIP</t>
  </si>
  <si>
    <t>KİRA VE GELİR KAYBI</t>
  </si>
  <si>
    <t>DİĞER FİNANSAL KAYIPLAR</t>
  </si>
  <si>
    <t>HUKUKSAL KORUMA</t>
  </si>
  <si>
    <t>PATLAMA</t>
  </si>
  <si>
    <t>MAKİNE KIRILMASI</t>
  </si>
  <si>
    <t>MONTAJ</t>
  </si>
  <si>
    <t>İNŞAAT</t>
  </si>
  <si>
    <t>ELEKTRONİK CİHAZ</t>
  </si>
  <si>
    <t>YAPI DENETİMİ ZORUNLU MALİ SORUMLULUK</t>
  </si>
  <si>
    <t>DOLU SERA</t>
  </si>
  <si>
    <t>DEVLET DESTEKLİ SERA</t>
  </si>
  <si>
    <t>DEVLET DESTEKLİ BİTKİSEL ÜRÜN</t>
  </si>
  <si>
    <t>DEVLET DESTEKLİ SU ÜRÜNLERİ</t>
  </si>
  <si>
    <t>DEVLET DESTEKLİ HAYVAN HAYAT</t>
  </si>
  <si>
    <t>HAYVAN HAYAT</t>
  </si>
  <si>
    <t>KÜMES HAYVAN HAYAT</t>
  </si>
  <si>
    <t>DEVLET DESTEKLİ KÜMES HAYVAN. HAYAT</t>
  </si>
  <si>
    <t>HASTALIK</t>
  </si>
  <si>
    <t>SAĞLIK</t>
  </si>
  <si>
    <t>SEYAHAT SAĞLIK</t>
  </si>
  <si>
    <t>DESTEK GENEL</t>
  </si>
  <si>
    <t>UZUN SÜRELİ FERDİ KAZA</t>
  </si>
  <si>
    <t>İRAT ÖDEMELERİ</t>
  </si>
  <si>
    <t>DİĞERLERİ</t>
  </si>
  <si>
    <t>EVLİLİK/DOĞUM SİGORTASI</t>
  </si>
  <si>
    <t>YATIRIM FONLU SİGORTALAR</t>
  </si>
  <si>
    <t>SERMAYE İTFA SİGORTASI</t>
  </si>
  <si>
    <t>FON YÖNETİM SİGORTASI</t>
  </si>
  <si>
    <t xml:space="preserve">Hayat Dışı Teknik Gelir </t>
  </si>
  <si>
    <t>Yazılan Primler  (Reasürör Payı Düşülmüş Olarak)</t>
  </si>
  <si>
    <t>Brüt Yazılan Primler (+/-)</t>
  </si>
  <si>
    <t>Reasüröre Devredilen Primler (+/-)</t>
  </si>
  <si>
    <t>Kaz. Primler Kar. Değ. (Reasürör Payı Ve Devreden Kısım Düşülmüş Olarak) (+/-)</t>
  </si>
  <si>
    <t>Brüt Kaz. Primler Kar. Değ. (Devreden Kısım Düşülmüş)</t>
  </si>
  <si>
    <t>Kazanılmamış Primler Karşılığı (+/-)</t>
  </si>
  <si>
    <t>Devreden Kazanılmamış Primler Karşılığı (+/-)</t>
  </si>
  <si>
    <t>Brüt Kaz.Primler Kar. Değ. Reasürör Payı (Devreden Kısım Düşülmüş)</t>
  </si>
  <si>
    <t>Kazanılmamış Prımler Karşılığında Reasürör Payı (+/-)</t>
  </si>
  <si>
    <t>Devreden Kazanılmamış Primler Karşılığında Reasürör Payı (+/-)</t>
  </si>
  <si>
    <t>Devam Eden Riskler Kar. Değ. (Rea.Payı Ve Dev. Kısım Düş.Olarak) (+/-)</t>
  </si>
  <si>
    <t>Brüt Devam Eden Riskler Karşılığında Değişim (Devreden Kısım Düşülmüş)</t>
  </si>
  <si>
    <t>Devam Eden Riskler Karşılığı (-)</t>
  </si>
  <si>
    <t>Devreden Devam Eden Riskler Karşılığı (+)</t>
  </si>
  <si>
    <t>Brüt Devam Eden Riskler Kar. Değ. Reasürör Payı (Dev. Kısım Düşülmüş)</t>
  </si>
  <si>
    <t>Devam Eden Riskler Karşılığında Reasürör Payı (+)</t>
  </si>
  <si>
    <t>Devreden Devam Eden Riskler Karşılığında Reasürör Payı (-)</t>
  </si>
  <si>
    <t xml:space="preserve">Teknik Olmayan Bölümden Aktarılan Yatırım Gelirleri </t>
  </si>
  <si>
    <t xml:space="preserve">Finansal Yatırımlardan Elde Edilen Gelirler </t>
  </si>
  <si>
    <t xml:space="preserve">Hisse Senetlerı Ve Dığer Değışken Getırılı Menkul Kıymetler </t>
  </si>
  <si>
    <t xml:space="preserve">Hazine Bonoları </t>
  </si>
  <si>
    <t xml:space="preserve">Devlet Tahvilleri </t>
  </si>
  <si>
    <t xml:space="preserve">Özel Sektör Bonoları </t>
  </si>
  <si>
    <t xml:space="preserve">Diğer Sabit Getirili Menkul Kıymetler </t>
  </si>
  <si>
    <t xml:space="preserve">Yatırım Fonu Katılma Belgeleri </t>
  </si>
  <si>
    <t xml:space="preserve">Repo İşlemlerine Konu Olan Finansal Varlıklar </t>
  </si>
  <si>
    <t>Vadeli Mevduat Hesabı</t>
  </si>
  <si>
    <t>Diğer Finansal Varlıklar</t>
  </si>
  <si>
    <t xml:space="preserve">Finansal Yatırımların Nakde Çevrilmesinden Elde Edilen Karlar </t>
  </si>
  <si>
    <t>Diğer Sabit Getirili Menkul Kıymetler</t>
  </si>
  <si>
    <t xml:space="preserve">Finansal Yatırımların Değerlemesi </t>
  </si>
  <si>
    <t xml:space="preserve">Hısse Senetlerı Ve Dığer Değışken Getırılı Menkul Kıymetler </t>
  </si>
  <si>
    <t>Kambiyo Karları</t>
  </si>
  <si>
    <t xml:space="preserve">İştiraklerden Gelirler </t>
  </si>
  <si>
    <t xml:space="preserve">Temettü </t>
  </si>
  <si>
    <t xml:space="preserve">Diğer </t>
  </si>
  <si>
    <t xml:space="preserve">Bağlı Ortaklıklar Ve Müşterek Yönetime Tabi Teşebbüslerden Gelirler </t>
  </si>
  <si>
    <t xml:space="preserve">Arazi, Arsa İle Binalardan Elde Edilen Gelirler </t>
  </si>
  <si>
    <t xml:space="preserve">Kira </t>
  </si>
  <si>
    <t xml:space="preserve">Satış Karı </t>
  </si>
  <si>
    <t xml:space="preserve">Değerleme Artışları </t>
  </si>
  <si>
    <t xml:space="preserve">Türev Ürünlerden Elde Edilen Gelirler </t>
  </si>
  <si>
    <t xml:space="preserve">Diğer Yatırımlar </t>
  </si>
  <si>
    <t xml:space="preserve">Düzenli Gelirler </t>
  </si>
  <si>
    <t xml:space="preserve">Nakde Çevrimden Elde Edilen Gelirler </t>
  </si>
  <si>
    <t>Diğer Teknik Gelirler (Reasürör Payı Düşülmüş Olarak)</t>
  </si>
  <si>
    <t>Brüt Diğer Teknik Gelirler (+/-)</t>
  </si>
  <si>
    <t>Brüt Dığer Teknık Gelırler Reasürör Payı (+/-)</t>
  </si>
  <si>
    <t>Hayat Dışı Teknik Gider (-)</t>
  </si>
  <si>
    <t>Ödenen Hasarlar (Reasürör Payı Düşülmüş Olarak)</t>
  </si>
  <si>
    <t>Brüt Ödenen Hasarlar (+/-)</t>
  </si>
  <si>
    <t>Ödenen Hasarlarda Reasürör Payı (+/-)</t>
  </si>
  <si>
    <t>Muallak Has.Karşılığında Değ. (Rea. Payı Ve Dev. Kısım Düş. Olarak) (+/-)</t>
  </si>
  <si>
    <t>Brüt Muallak Hasarlar Karşılığında Değişim (Devreden Kısım Düşülmüş)</t>
  </si>
  <si>
    <t>Muallak Hasarlar Karşılığı (+/-)</t>
  </si>
  <si>
    <t>Devreden Muallak Hasarlar Karşılığı (+/-)</t>
  </si>
  <si>
    <t xml:space="preserve">Brüt Muallak Has. Kar. Değişim Reasürör Payı (Dev. Kısım Düşülmüş) </t>
  </si>
  <si>
    <t>Muallak Hasarlar Karşılığında Reasürör Payı (+/-)</t>
  </si>
  <si>
    <t>Devreden Muallak Hasarlar Karşılığında Reasürör Payı (+/-)</t>
  </si>
  <si>
    <t>İkramiye Ve İndirimler Kar. Değ. (Rea.Payı Ve Dev. Kısım Düş. Olarak) (+/-)</t>
  </si>
  <si>
    <t>Brüt İkramiye Ve İndirimler Kar. Değ. (Devreden Kısım Düşülmüş)</t>
  </si>
  <si>
    <t>İkramiye Ve İndirimler Karşılığı (-)</t>
  </si>
  <si>
    <t>Devreden İkramiye Ve İndirimler Karşılığı (+)</t>
  </si>
  <si>
    <t>Brüt İkramiye Ve İnd. Kar. Değ. Reasürör Payı(Devreden Kısım Düşülmüş)</t>
  </si>
  <si>
    <t>İkramiye Ve İndırımler Karşılığında Reasürör Payı (+)</t>
  </si>
  <si>
    <t>Devreden İkramiye Ve İndirimler Karşılığında Reasürör Payı (-)</t>
  </si>
  <si>
    <t>Diğer Teknik Kar. Değişim (Rea.Payı Ve Dev. Kısım Düşülmüş Olarak) (+/-)</t>
  </si>
  <si>
    <t>Dengeleme Kar. Değişim (Rea. Payı Ve Devreden Kısım Düş. Olarak) (+/-)</t>
  </si>
  <si>
    <t>Brüt  Dengeleme Karşılıklarında Değişim (Dev. Kısım Düşülmüş)</t>
  </si>
  <si>
    <t>Brüt Dengeleme Karşılığı Değ. Reasürör Payı (Devreden Kısım Düşülmüş)</t>
  </si>
  <si>
    <t>Mali Riskler Kar. Değ. (Reasürör Payı Ve Dev. Kısım Düşülmüş Olarak) (+/-)</t>
  </si>
  <si>
    <t>Brüt Mali Riskler Kar. Değişim (Devreden Kısım Düşülmüş)</t>
  </si>
  <si>
    <t>Brüt Mali Riskler Kar. Değişiminde Reasürör Payı (Dev. Kısım Düşülmüş)</t>
  </si>
  <si>
    <t>Diğer Çeşitli Kar. Değ. (Reasürör Payı Ve Dev. Kısım Düşülmüş Olarak) (+/-)</t>
  </si>
  <si>
    <t>Brüt Diğer Çeşitli Karşılıklarda Değişim (Devreden Kısım Düşülmüş)</t>
  </si>
  <si>
    <t>Brüt Diğer Çeşitli Karşılıklar Değ. Reasürör Payı (Dev. Kısım Düşülmüş)</t>
  </si>
  <si>
    <t>Faaliyet Giderleri (-)</t>
  </si>
  <si>
    <t>Üretim Komisyonu Giderleri (+/-)</t>
  </si>
  <si>
    <t>Personele İlişkin Giderler(-)</t>
  </si>
  <si>
    <t>Yönetim Giderleri (-)</t>
  </si>
  <si>
    <t>Araştırma Ve Geliştirme Giderleri (-)</t>
  </si>
  <si>
    <t>Pazarlama Ve Satış Giderleri (-)</t>
  </si>
  <si>
    <t>Dışarıdan Sağlanan Fayda Ve Hizmet Giderleri(-)</t>
  </si>
  <si>
    <t>Reasürans Komisyonları (+/-)</t>
  </si>
  <si>
    <t>Diğer Faaliyet Giderleri (+/-)</t>
  </si>
  <si>
    <t xml:space="preserve">Hayat Teknik Gelir </t>
  </si>
  <si>
    <t>Yazılan Primler (Reasürör Payı Düşülmüş Olarak)</t>
  </si>
  <si>
    <t>Kazanılmamış Prim. Kar. Değ. (Rea. Payı Ve Dev. Kısım Düş. Olarak) (+/-)</t>
  </si>
  <si>
    <t>Brüt Kazanılmamış Prim. Karşılığında Değişim (Devreden Kısım Düşülmüş)</t>
  </si>
  <si>
    <t>Brüt Kazanılmamış Prim. Karşılığı Değ. Reasürör Payı (Dev. Kısım Düşülmüş)</t>
  </si>
  <si>
    <t>Devam Eden Ris. Kar. Değ. (Reasürör Payı Ve Dev. Kısım Düş. Olarak) (+/-)</t>
  </si>
  <si>
    <t>Brüt Devam Eden Ris.Karşılığı Değ. Reasürör Payı (Dev. Kısım Düşülmüş)</t>
  </si>
  <si>
    <t xml:space="preserve">Hayat Branşı Yatırım Geliri </t>
  </si>
  <si>
    <t xml:space="preserve">Hisse Senetleri Ve Diğer Değişken Getirili Menkul Kıymetler </t>
  </si>
  <si>
    <t xml:space="preserve">Hisse Senetlerı Ve Diğer Değişken Getirili Menkul Kıymetler </t>
  </si>
  <si>
    <t>Repo İşlemlerine Konu Olan Finansal Varlıklar</t>
  </si>
  <si>
    <t xml:space="preserve">Kambiyo Karları </t>
  </si>
  <si>
    <t>Değerleme Artışları</t>
  </si>
  <si>
    <t>Yatırımlardaki Gerçekleşmemiş Karlar</t>
  </si>
  <si>
    <t>Brüt Diğer Teknık Gelirler Reasürör Payı (+/-)</t>
  </si>
  <si>
    <t>Hayat Teknik Gider (-)</t>
  </si>
  <si>
    <t>Ödenen Tazminatlar (Reasürör Payı Düşülmüş Olarak) (-)</t>
  </si>
  <si>
    <t>Brüt Ödenen Tazminatlar (+/-)</t>
  </si>
  <si>
    <t>Brüt Ödenen Tazminatlarda Reasürör Payı (+/-)</t>
  </si>
  <si>
    <t>Muallak Taz. Kar. Değ. (Reasürör Payı Ve Dev. Kısım Düşülmüş Olarak) (+/-)</t>
  </si>
  <si>
    <t>Brüt Muallak Tazminatlar Karşılığında Değişim (Devreden Kısım Düşülmüş)</t>
  </si>
  <si>
    <t>Muallak Tazminatlar Karşılığı (+/-)</t>
  </si>
  <si>
    <t>Devreden Muallak Tazminatlar Karşılığı (+/-)</t>
  </si>
  <si>
    <t>Brüt Muallak Taz. Karşılığında Değ. Rea. Payı (Devreden Kısım Düşülmüş)</t>
  </si>
  <si>
    <t>Muallak Tazminatlar Karşılığında Reasürör Payı (+/-)</t>
  </si>
  <si>
    <t>Devreden Muallak Tazminatlar Karşılığında Reasürör Payı (+/-)</t>
  </si>
  <si>
    <t>İkramiye Ve İnd. Kar. Değ. (ReaS. Payı Ve Dev. Kısım Düşülmüş Olarak) (+/-)</t>
  </si>
  <si>
    <t>Brüt İkramiye Ve İndirimler Karşılığında Değişim (Dev.Kısım Düşülmüş)</t>
  </si>
  <si>
    <t>Brüt İkramiye Ve İnd. Karşılığı Değ. Reas.Payı (Devreden Kısım Düşülmüş)</t>
  </si>
  <si>
    <t>Hayat Matematik Kar. Değ. (Reas. Payı Ve Dev. Kısım Düşülmüş Olarak) (+/-)</t>
  </si>
  <si>
    <t>Brüt Hayat Mat. Karşılığında Değişim (Devreden Kısım Düşülmüş)</t>
  </si>
  <si>
    <t>Hayat Matematik Karşılığı (-)</t>
  </si>
  <si>
    <t>Devreden Hayat Matematik Karşılığı (+)</t>
  </si>
  <si>
    <t>Brüt Hayat Mat. Kar.Değ. Reasürör Payı (Devreden Kısım Düşülmüş)</t>
  </si>
  <si>
    <t>Hayat Matematık Karşılığında Reasürör Payı (+)</t>
  </si>
  <si>
    <t>Devreden Hayat Matematik Karşılığında Reasürör Payı (-)</t>
  </si>
  <si>
    <t>Yat.Ris.Hay.Sig.Pol.Sah.Ait.Pol.İç.Ayr.Kar.Değ.(Rea.Payı-Dev.Kıs.Düş.Ol.)(+/-)</t>
  </si>
  <si>
    <t>Brüt Yat. Ris. Hay.Sig.Pol. Sah. Ait Pol. İçin Ayr.Kar. Değ. (Dev. Kısım Düş.)</t>
  </si>
  <si>
    <t>Yat.Riski Hay. Sigortası Poliçe Sah. Ait Poliçeler İçin Ayrılan Karşılık (-)</t>
  </si>
  <si>
    <t>Dev. Yat. Riski Hay. Sigortası Pol. Sah. Ait Poliçeler İçin Ayrılan Karşılık (+)</t>
  </si>
  <si>
    <t>BrütYat.Ris.Hay.Sig.Pol.Sah.Ait.Pol. İçin Ayr.Kar.Değ.Rea.Pay.(Dev.Kıs.Düş.)</t>
  </si>
  <si>
    <t>Yat. Riski Hay. Sig.Poliçe Sah. Ait Pol. İçin Ayrılan Kar. Reasürör Payı (+)</t>
  </si>
  <si>
    <t>Dev. Yat. Riski Hay. Sig. Poliçe Sah. Ait Pol. İçin Ayrılan Kar. Rea. Payı (-)</t>
  </si>
  <si>
    <t>Diğer Tek. Kar.Değişim (Reasürör Payı Ve Dev. Kısım Düşülmüş Olarak) (+/-)</t>
  </si>
  <si>
    <t>Dengeleme Kar. Değişim (Rea.Pay Ve Devreden Kısım Düş. Olarak) (+/-)</t>
  </si>
  <si>
    <t>Brüt  Dengeleme Karşılıklarında Değişim (Devreden Kısım Düşülmüş)</t>
  </si>
  <si>
    <t>Brüt Den. Kar.Değişiminde Reasürör Payı (Devreden Kısım Düşülmüş)</t>
  </si>
  <si>
    <t>Mali Riskler Kar. Değişim (Reasürör Payı Ve Dev. Kısım Düşülmüş Ol.) (+/-)</t>
  </si>
  <si>
    <t>Brüt Mali Riskler Karşılığında Değişim (Devreden Kısım Düşülmüş)</t>
  </si>
  <si>
    <t>Brüt Mali Ris. Kar.Değ. Reasürör Payı (Devreden Kısım Düşülmüş)</t>
  </si>
  <si>
    <t>Diğ. Çeşitli Kar. Değ. (Reasürör Payı Ve Dev. Kısım Düşülmüş Olarak) (+/-)</t>
  </si>
  <si>
    <t>Brüt Diğ. Çeşitli Kar. Değ. Reasürör Payı (Devreden Kısım Düşülmüş)</t>
  </si>
  <si>
    <t>Personele İlişkin Giderler (-)</t>
  </si>
  <si>
    <t>Dışarıdan Sağlanan Fayda Ve Hizmet Giderleri (-)</t>
  </si>
  <si>
    <t>Yatırım Giderleri (-)</t>
  </si>
  <si>
    <t>Yatırım Yönetim Giderleri – Faiz Dahil (-)</t>
  </si>
  <si>
    <t>Yatırımların Değerlemesi (-)</t>
  </si>
  <si>
    <t>Yatırımların Nakde Çevrilmesi Sonucunda Oluşan Zararlar (-)</t>
  </si>
  <si>
    <t>Kambiyo Zararları (-)</t>
  </si>
  <si>
    <t>Diğer Yatırım Giderleri (-)</t>
  </si>
  <si>
    <t>Yatırımlardaki Gerçekleşmemiş Zararlar (-)</t>
  </si>
  <si>
    <t>Teknik Olmayan Bölüme Aktarılan Yatırım Gelirleri (-)</t>
  </si>
  <si>
    <t>Finansal Yatırımlardan Elde Edilen Gelirler (-)</t>
  </si>
  <si>
    <t>Hisse Senetleri Ve Diğer Değişken Getirili Menkul Kıymetler (-)</t>
  </si>
  <si>
    <t>Hazine Bonoları (-)</t>
  </si>
  <si>
    <t>Devlet Tahvilleri (-)</t>
  </si>
  <si>
    <t>Özel Sektör Bonoları (-)</t>
  </si>
  <si>
    <t>Diğer Sabit Getirili Menkul Kıymetler (-)</t>
  </si>
  <si>
    <t>Yatırım Fonu Katılma Belgeleri (-)</t>
  </si>
  <si>
    <t xml:space="preserve">Repo İşlemlerine Konu Olan Finansal Varlıklar (-) </t>
  </si>
  <si>
    <t>Vadeli Mevduat Hesabı (-)</t>
  </si>
  <si>
    <t>Diğer Finansal Varlıklar (-)</t>
  </si>
  <si>
    <t>Finansal Yatırımların Nakde Çevrilmesinden Elde Edilen Karlar (-)</t>
  </si>
  <si>
    <t>Repo İşlemlerine Konu Olan Finansal Varlıklar (-)</t>
  </si>
  <si>
    <t>Finansal Yatırımların Değerlemesi (-)</t>
  </si>
  <si>
    <t>Hisse Senetleri Ve Diğer Değışken Getırılı Menkul Kıymetler (-)</t>
  </si>
  <si>
    <t>Kambiyo Karları (-)</t>
  </si>
  <si>
    <t>İştiraklerden Gelirler (-)</t>
  </si>
  <si>
    <t>Temettü (-)</t>
  </si>
  <si>
    <t>Diğer (-)</t>
  </si>
  <si>
    <t>Bağlı Ortaklıklar Ve Müşterek Yönetime Tabi Teşebbüslerden Gelirler (-)</t>
  </si>
  <si>
    <t>Arazi, Arsa İle Binalardan Elde Edilen Gelirler (-)</t>
  </si>
  <si>
    <t>Kira (-)</t>
  </si>
  <si>
    <t>Satış Karı (-)</t>
  </si>
  <si>
    <t>Değerleme Artışları(-)</t>
  </si>
  <si>
    <t>Türev Ürünlerden Elde Edilen Gelirler (-)</t>
  </si>
  <si>
    <t>Diğer Yatırımlar (-)</t>
  </si>
  <si>
    <t>Düzenli Gelirler (-)</t>
  </si>
  <si>
    <t>Nakde Çevrimden Elde Edilen Gelirler (-)</t>
  </si>
  <si>
    <t>Değerleme Artışları (-)</t>
  </si>
  <si>
    <t>Emeklilik Teknik Gelir</t>
  </si>
  <si>
    <t xml:space="preserve">Fon İşletim Gelirleri </t>
  </si>
  <si>
    <t>Yönetim Gideri Kesintisi</t>
  </si>
  <si>
    <t>Giriş Aidatı Gelirleri</t>
  </si>
  <si>
    <t>Ara Verme Halinde Yönetim Gideri Kesintisi</t>
  </si>
  <si>
    <t xml:space="preserve">Özel Hizmet Gideri Kesintisi </t>
  </si>
  <si>
    <t>Sermaye Tahsis Avansı Değer Artış Gelirleri</t>
  </si>
  <si>
    <t xml:space="preserve">Diğer Teknik Gelirler </t>
  </si>
  <si>
    <t>Emeklilik Teknik Gider(-)</t>
  </si>
  <si>
    <t>Fon İşletim Giderleri(-)</t>
  </si>
  <si>
    <t>Sermaye Tahsis Avansları Değer Azalış Giderleri(-)</t>
  </si>
  <si>
    <t>Üretim Komisyonu Giderleri (-)</t>
  </si>
  <si>
    <t>Dışarıdan Sağlanan Fayda Ve Hizmet  Giderleri (-)</t>
  </si>
  <si>
    <t>Diğer Teknik Giderler (-)</t>
  </si>
  <si>
    <t>Yatırım Gelirleri</t>
  </si>
  <si>
    <t xml:space="preserve">Repo İşlemlerine Konu Olan Finansal Varlıklar  </t>
  </si>
  <si>
    <t xml:space="preserve">Vadeli Mevduat Hesabı </t>
  </si>
  <si>
    <t xml:space="preserve">Diğer Finansal Varlıklar </t>
  </si>
  <si>
    <t xml:space="preserve"> Repo İşlemlerine Konu Olan Finansal Varlıklar </t>
  </si>
  <si>
    <t xml:space="preserve">Hayat Teknik Bölümünden Aktarılan Yatırım Gelirleri </t>
  </si>
  <si>
    <t xml:space="preserve">Repo İşlemlerine Konu Olan Finansal Varlıklar     </t>
  </si>
  <si>
    <t xml:space="preserve">Hazıne Bonoları </t>
  </si>
  <si>
    <t xml:space="preserve">Devlet Tahvıllerı </t>
  </si>
  <si>
    <t>Dığer Sabıt Getırılı Menkul Kıymetler</t>
  </si>
  <si>
    <t>Bağlı Ortaklıklar Ve Müşterek Yönetime Tabi Teşebbüslerden Gelirler</t>
  </si>
  <si>
    <t>Yatırımlar Değer Azalışları (-)</t>
  </si>
  <si>
    <t>Hayat Dışı Teknik Bölümüne Aktarılan Yatırım Gelirleri (-)</t>
  </si>
  <si>
    <t>Hısse Senetlerı Ve Dığer Değışken Getırılı Menkul Kıymetler (-)</t>
  </si>
  <si>
    <t>Hisse Senetlerı Ve Dığer Değışken Getırılı Menkul Kıymetler (-)</t>
  </si>
  <si>
    <t>Hısse Senetlerı Ve Dığer Değışken Getırılı Menkul Kıymetler (+/-)</t>
  </si>
  <si>
    <t>Değerleme Artışlar(-)</t>
  </si>
  <si>
    <t>Türev Ürünler Sonucunda Oluşan Zararlar (-)</t>
  </si>
  <si>
    <t>Amortisman Giderleri(-)</t>
  </si>
  <si>
    <t>Yatırım Amaçlı Gayrimenkuller Amortismanı (-)</t>
  </si>
  <si>
    <t>Kullanım Amaçlı Gayrimenkuller Amortismanı (-)</t>
  </si>
  <si>
    <t>Makine Ve Teçhizatlar Amortismanı (-)</t>
  </si>
  <si>
    <t>Demirbaş Ve Tesisatlar Amortismanı (-)</t>
  </si>
  <si>
    <t>Motorlu Taşıtlar Amortismanı (-)</t>
  </si>
  <si>
    <t>Diğer Maddi Varlıklar Amortismanı (-)</t>
  </si>
  <si>
    <t>Kiralama Yoluyla Edinilmiş Maddi Varlıklar Amortismanı (-)</t>
  </si>
  <si>
    <t>Maddi Olmayan Varlıklara İlişkin Amortismanlar (-)</t>
  </si>
  <si>
    <t xml:space="preserve">Diğer Faal. Ve Olağ. Faaliyetlerden Gelir Ve Karlar İle Gider Ve Zararlar </t>
  </si>
  <si>
    <t>Karşılıklar Hesabı (+/-)</t>
  </si>
  <si>
    <t>Konusu Kalmayan Karşılıklar</t>
  </si>
  <si>
    <t>Karşılık Giderleri (-)</t>
  </si>
  <si>
    <t>Kıdem Tazminatı Karşılığı (-)</t>
  </si>
  <si>
    <t>Şüpheli Alacaklar Karşılığı (-)</t>
  </si>
  <si>
    <t>Sigortalılardan Prim Alacak Karşılığı (+/-)</t>
  </si>
  <si>
    <t>Acentelerden Prim Alacak Karşılığı (+/-)</t>
  </si>
  <si>
    <t>Diğer Aracılardan Prim Alacak Karşılığı (+/-)</t>
  </si>
  <si>
    <t>Diğer Karşılıklar (-)</t>
  </si>
  <si>
    <t xml:space="preserve">Reeskont Hesabı (+/-) </t>
  </si>
  <si>
    <t>Reeskont Faiz Gelirleri</t>
  </si>
  <si>
    <t>Reeskont Faiz Giderleri (-)</t>
  </si>
  <si>
    <t>Ozellikli Sigortalar Hesabı(+/-)</t>
  </si>
  <si>
    <t>Zorunlu Deprem Sigortası Komisyon Gelirleri (+)</t>
  </si>
  <si>
    <t>Zorunlu Deprem Sigortası Giderleri (-)</t>
  </si>
  <si>
    <t>Devlet Destekli Tarım Sigortası Komisyon Geliri (+)</t>
  </si>
  <si>
    <t>Devlet Destekli Tarım Sigortası Komisyon Giderleri (-)</t>
  </si>
  <si>
    <t>Enflasyon Düzeltmesi Hesabı(+/-)</t>
  </si>
  <si>
    <t>Enflasyon Düzeltmesi Karları</t>
  </si>
  <si>
    <t>Enflasyon Düzeltmesi Zararları (-)</t>
  </si>
  <si>
    <t>Ertelenmiş Vergi Varlığı Hesabı(+/-)</t>
  </si>
  <si>
    <t>Ertelenmiş Vergi Varlığı Geliri</t>
  </si>
  <si>
    <t>Ertelenmiş Vergi Varlığı Gideri(-)</t>
  </si>
  <si>
    <t>Ertelenmiş Vergi Yükümlülüğü Gideri (-)</t>
  </si>
  <si>
    <t xml:space="preserve">Diğer Gelir Ve Karlar </t>
  </si>
  <si>
    <t>Diğer Gider Ve Zararlar (-)</t>
  </si>
  <si>
    <t>Kanunen Kabul Edilmeyen Giderler (-)</t>
  </si>
  <si>
    <t xml:space="preserve">Önceki Yıl Gelir Ve Karları </t>
  </si>
  <si>
    <t>Önceki Yıl Gider Ve Zararları (-)</t>
  </si>
  <si>
    <t xml:space="preserve">Dönem Net Karı Veya Zararı </t>
  </si>
  <si>
    <t xml:space="preserve">Dönem Karı Veya Zararı </t>
  </si>
  <si>
    <t>Dönem Karı Vergi Ve Diğer Yasal Yükümlülük Karşılıkları (-)</t>
  </si>
  <si>
    <t>Dönem Net Karı Veya Zararı</t>
  </si>
  <si>
    <t xml:space="preserve">Enflasyon Düzeltme Hesabı </t>
  </si>
  <si>
    <t/>
  </si>
  <si>
    <t>30-09-2008 GELİR TABLOSU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</si>
</sst>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yyyy;@"/>
  </numFmts>
  <fonts count="41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.5"/>
      <name val="Arial"/>
      <family val="0"/>
    </font>
    <font>
      <b/>
      <sz val="8"/>
      <name val="Arial Tur"/>
      <family val="2"/>
    </font>
    <font>
      <b/>
      <sz val="9"/>
      <name val="Arial"/>
      <family val="2"/>
    </font>
    <font>
      <sz val="8"/>
      <name val="Arial Tu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10" xfId="55" applyFont="1" applyFill="1" applyBorder="1" applyAlignment="1" applyProtection="1">
      <alignment horizontal="center" vertical="top" wrapText="1"/>
      <protection/>
    </xf>
    <xf numFmtId="0" fontId="2" fillId="0" borderId="10" xfId="55" applyFont="1" applyFill="1" applyBorder="1" applyAlignment="1">
      <alignment horizontal="center" vertical="top" wrapText="1"/>
      <protection/>
    </xf>
    <xf numFmtId="0" fontId="1" fillId="0" borderId="0" xfId="56" applyFont="1" applyFill="1" applyBorder="1">
      <alignment/>
      <protection/>
    </xf>
    <xf numFmtId="0" fontId="2" fillId="0" borderId="0" xfId="55" applyFont="1" applyFill="1" applyBorder="1" applyAlignment="1" applyProtection="1" quotePrefix="1">
      <alignment horizontal="center"/>
      <protection/>
    </xf>
    <xf numFmtId="0" fontId="2" fillId="0" borderId="0" xfId="55" applyFont="1" applyFill="1" applyBorder="1" applyAlignment="1">
      <alignment horizontal="center"/>
      <protection/>
    </xf>
    <xf numFmtId="0" fontId="6" fillId="0" borderId="10" xfId="55" applyFont="1" applyFill="1" applyBorder="1" applyAlignment="1" applyProtection="1">
      <alignment horizontal="center" vertical="top" wrapText="1"/>
      <protection/>
    </xf>
    <xf numFmtId="0" fontId="1" fillId="0" borderId="10" xfId="55" applyFont="1" applyFill="1" applyBorder="1" applyAlignment="1">
      <alignment horizontal="center" vertical="top" wrapText="1"/>
      <protection/>
    </xf>
    <xf numFmtId="0" fontId="4" fillId="0" borderId="11" xfId="55" applyFont="1" applyFill="1" applyBorder="1" applyAlignment="1" applyProtection="1">
      <alignment horizontal="center" vertical="top" wrapText="1"/>
      <protection/>
    </xf>
    <xf numFmtId="0" fontId="6" fillId="0" borderId="11" xfId="55" applyFont="1" applyFill="1" applyBorder="1" applyAlignment="1" applyProtection="1">
      <alignment horizontal="center" vertical="top" wrapText="1"/>
      <protection/>
    </xf>
    <xf numFmtId="4" fontId="2" fillId="0" borderId="12" xfId="56" applyNumberFormat="1" applyFont="1" applyFill="1" applyBorder="1" applyAlignment="1">
      <alignment horizontal="right" vertical="center"/>
      <protection/>
    </xf>
    <xf numFmtId="0" fontId="1" fillId="0" borderId="0" xfId="0" applyFont="1" applyFill="1" applyBorder="1" applyAlignment="1">
      <alignment/>
    </xf>
    <xf numFmtId="4" fontId="2" fillId="0" borderId="13" xfId="56" applyNumberFormat="1" applyFont="1" applyFill="1" applyBorder="1" applyAlignment="1">
      <alignment horizontal="center" vertical="top"/>
      <protection/>
    </xf>
    <xf numFmtId="0" fontId="1" fillId="0" borderId="0" xfId="0" applyFont="1" applyFill="1" applyBorder="1" applyAlignment="1">
      <alignment horizontal="center" vertical="top"/>
    </xf>
    <xf numFmtId="4" fontId="2" fillId="0" borderId="14" xfId="56" applyNumberFormat="1" applyFont="1" applyFill="1" applyBorder="1" applyAlignment="1">
      <alignment horizontal="right"/>
      <protection/>
    </xf>
    <xf numFmtId="4" fontId="2" fillId="0" borderId="15" xfId="56" applyNumberFormat="1" applyFont="1" applyFill="1" applyBorder="1" applyAlignment="1">
      <alignment horizontal="right"/>
      <protection/>
    </xf>
    <xf numFmtId="4" fontId="2" fillId="0" borderId="16" xfId="56" applyNumberFormat="1" applyFont="1" applyFill="1" applyBorder="1" applyAlignment="1">
      <alignment horizontal="right"/>
      <protection/>
    </xf>
    <xf numFmtId="0" fontId="1" fillId="0" borderId="0" xfId="0" applyFont="1" applyFill="1" applyBorder="1" applyAlignment="1">
      <alignment/>
    </xf>
    <xf numFmtId="4" fontId="1" fillId="0" borderId="16" xfId="56" applyNumberFormat="1" applyFont="1" applyFill="1" applyBorder="1" applyAlignment="1">
      <alignment horizontal="right"/>
      <protection/>
    </xf>
    <xf numFmtId="4" fontId="1" fillId="0" borderId="17" xfId="56" applyNumberFormat="1" applyFont="1" applyFill="1" applyBorder="1" applyAlignment="1" applyProtection="1">
      <alignment horizontal="right"/>
      <protection locked="0"/>
    </xf>
    <xf numFmtId="4" fontId="1" fillId="0" borderId="14" xfId="56" applyNumberFormat="1" applyFont="1" applyFill="1" applyBorder="1" applyAlignment="1">
      <alignment horizontal="right"/>
      <protection/>
    </xf>
    <xf numFmtId="4" fontId="1" fillId="0" borderId="14" xfId="56" applyNumberFormat="1" applyFont="1" applyFill="1" applyBorder="1" applyAlignment="1" applyProtection="1">
      <alignment horizontal="right"/>
      <protection locked="0"/>
    </xf>
    <xf numFmtId="4" fontId="1" fillId="0" borderId="15" xfId="56" applyNumberFormat="1" applyFont="1" applyFill="1" applyBorder="1" applyAlignment="1">
      <alignment horizontal="right"/>
      <protection/>
    </xf>
    <xf numFmtId="4" fontId="1" fillId="0" borderId="18" xfId="56" applyNumberFormat="1" applyFont="1" applyFill="1" applyBorder="1" applyAlignment="1" applyProtection="1">
      <alignment horizontal="right"/>
      <protection locked="0"/>
    </xf>
    <xf numFmtId="4" fontId="1" fillId="0" borderId="19" xfId="56" applyNumberFormat="1" applyFont="1" applyFill="1" applyBorder="1" applyAlignment="1">
      <alignment horizontal="right"/>
      <protection/>
    </xf>
    <xf numFmtId="4" fontId="1" fillId="0" borderId="19" xfId="56" applyNumberFormat="1" applyFont="1" applyFill="1" applyBorder="1" applyAlignment="1" applyProtection="1">
      <alignment horizontal="right"/>
      <protection locked="0"/>
    </xf>
    <xf numFmtId="4" fontId="1" fillId="0" borderId="20" xfId="56" applyNumberFormat="1" applyFont="1" applyFill="1" applyBorder="1" applyAlignment="1">
      <alignment horizontal="right"/>
      <protection/>
    </xf>
    <xf numFmtId="4" fontId="2" fillId="0" borderId="15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0" borderId="0" xfId="56" applyNumberFormat="1" applyFont="1" applyFill="1" applyBorder="1" applyAlignment="1">
      <alignment horizontal="right"/>
      <protection/>
    </xf>
    <xf numFmtId="4" fontId="1" fillId="0" borderId="0" xfId="56" applyNumberFormat="1" applyFont="1" applyFill="1" applyBorder="1" applyAlignment="1" applyProtection="1">
      <alignment horizontal="right"/>
      <protection/>
    </xf>
    <xf numFmtId="4" fontId="1" fillId="0" borderId="15" xfId="56" applyNumberFormat="1" applyFont="1" applyFill="1" applyBorder="1" applyAlignment="1" applyProtection="1">
      <alignment horizontal="right"/>
      <protection locked="0"/>
    </xf>
    <xf numFmtId="4" fontId="1" fillId="0" borderId="0" xfId="56" applyNumberFormat="1" applyFont="1" applyFill="1" applyBorder="1" applyAlignment="1">
      <alignment horizontal="right"/>
      <protection/>
    </xf>
    <xf numFmtId="4" fontId="2" fillId="0" borderId="0" xfId="56" applyNumberFormat="1" applyFont="1" applyFill="1" applyBorder="1" applyAlignment="1" applyProtection="1">
      <alignment horizontal="right"/>
      <protection/>
    </xf>
    <xf numFmtId="4" fontId="2" fillId="0" borderId="15" xfId="56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Border="1" applyAlignment="1" applyProtection="1">
      <alignment horizontal="right"/>
      <protection/>
    </xf>
    <xf numFmtId="4" fontId="1" fillId="0" borderId="0" xfId="56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Fill="1" applyBorder="1" applyAlignment="1">
      <alignment horizontal="right"/>
    </xf>
    <xf numFmtId="0" fontId="1" fillId="0" borderId="21" xfId="56" applyNumberFormat="1" applyFont="1" applyFill="1" applyBorder="1" applyAlignment="1">
      <alignment horizontal="left" indent="2"/>
      <protection/>
    </xf>
    <xf numFmtId="1" fontId="5" fillId="0" borderId="22" xfId="56" applyNumberFormat="1" applyFont="1" applyFill="1" applyBorder="1" applyAlignment="1" applyProtection="1">
      <alignment horizontal="left" vertical="center" wrapText="1"/>
      <protection/>
    </xf>
    <xf numFmtId="0" fontId="5" fillId="0" borderId="23" xfId="56" applyFont="1" applyFill="1" applyBorder="1" applyAlignment="1">
      <alignment horizontal="left" vertical="top"/>
      <protection/>
    </xf>
    <xf numFmtId="4" fontId="2" fillId="0" borderId="24" xfId="0" applyNumberFormat="1" applyFont="1" applyFill="1" applyBorder="1" applyAlignment="1">
      <alignment horizontal="right"/>
    </xf>
    <xf numFmtId="4" fontId="2" fillId="0" borderId="25" xfId="0" applyNumberFormat="1" applyFont="1" applyFill="1" applyBorder="1" applyAlignment="1">
      <alignment horizontal="right"/>
    </xf>
    <xf numFmtId="4" fontId="2" fillId="0" borderId="26" xfId="56" applyNumberFormat="1" applyFont="1" applyFill="1" applyBorder="1" applyAlignment="1">
      <alignment horizontal="right"/>
      <protection/>
    </xf>
    <xf numFmtId="4" fontId="2" fillId="0" borderId="27" xfId="0" applyNumberFormat="1" applyFont="1" applyFill="1" applyBorder="1" applyAlignment="1">
      <alignment horizontal="right"/>
    </xf>
    <xf numFmtId="4" fontId="2" fillId="0" borderId="28" xfId="56" applyNumberFormat="1" applyFont="1" applyFill="1" applyBorder="1" applyAlignment="1">
      <alignment horizontal="right"/>
      <protection/>
    </xf>
    <xf numFmtId="4" fontId="1" fillId="0" borderId="28" xfId="56" applyNumberFormat="1" applyFont="1" applyFill="1" applyBorder="1" applyAlignment="1" applyProtection="1">
      <alignment horizontal="right"/>
      <protection locked="0"/>
    </xf>
    <xf numFmtId="4" fontId="1" fillId="0" borderId="16" xfId="56" applyNumberFormat="1" applyFont="1" applyFill="1" applyBorder="1" applyAlignment="1" applyProtection="1">
      <alignment horizontal="right"/>
      <protection locked="0"/>
    </xf>
    <xf numFmtId="4" fontId="1" fillId="0" borderId="28" xfId="56" applyNumberFormat="1" applyFont="1" applyFill="1" applyBorder="1" applyAlignment="1">
      <alignment horizontal="right"/>
      <protection/>
    </xf>
    <xf numFmtId="4" fontId="2" fillId="0" borderId="28" xfId="56" applyNumberFormat="1" applyFont="1" applyFill="1" applyBorder="1" applyAlignment="1" applyProtection="1">
      <alignment horizontal="right"/>
      <protection locked="0"/>
    </xf>
    <xf numFmtId="4" fontId="2" fillId="0" borderId="16" xfId="56" applyNumberFormat="1" applyFont="1" applyFill="1" applyBorder="1" applyAlignment="1" applyProtection="1">
      <alignment horizontal="right"/>
      <protection locked="0"/>
    </xf>
    <xf numFmtId="4" fontId="2" fillId="0" borderId="28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1" fillId="0" borderId="29" xfId="56" applyNumberFormat="1" applyFont="1" applyFill="1" applyBorder="1" applyAlignment="1" applyProtection="1">
      <alignment horizontal="right"/>
      <protection locked="0"/>
    </xf>
    <xf numFmtId="4" fontId="1" fillId="0" borderId="30" xfId="56" applyNumberFormat="1" applyFont="1" applyFill="1" applyBorder="1" applyAlignment="1" applyProtection="1">
      <alignment horizontal="right"/>
      <protection locked="0"/>
    </xf>
    <xf numFmtId="4" fontId="1" fillId="0" borderId="20" xfId="56" applyNumberFormat="1" applyFont="1" applyFill="1" applyBorder="1" applyAlignment="1" applyProtection="1">
      <alignment horizontal="right"/>
      <protection locked="0"/>
    </xf>
    <xf numFmtId="4" fontId="2" fillId="0" borderId="17" xfId="56" applyNumberFormat="1" applyFont="1" applyFill="1" applyBorder="1" applyAlignment="1">
      <alignment horizontal="right"/>
      <protection/>
    </xf>
    <xf numFmtId="4" fontId="1" fillId="0" borderId="17" xfId="56" applyNumberFormat="1" applyFont="1" applyFill="1" applyBorder="1" applyAlignment="1">
      <alignment horizontal="right"/>
      <protection/>
    </xf>
    <xf numFmtId="0" fontId="2" fillId="0" borderId="21" xfId="56" applyNumberFormat="1" applyFont="1" applyFill="1" applyBorder="1" applyAlignment="1">
      <alignment horizontal="left" indent="1"/>
      <protection/>
    </xf>
    <xf numFmtId="0" fontId="1" fillId="0" borderId="21" xfId="56" applyNumberFormat="1" applyFont="1" applyFill="1" applyBorder="1" applyAlignment="1">
      <alignment horizontal="left" indent="3"/>
      <protection/>
    </xf>
    <xf numFmtId="0" fontId="2" fillId="0" borderId="21" xfId="56" applyNumberFormat="1" applyFont="1" applyFill="1" applyBorder="1" applyAlignment="1">
      <alignment horizontal="left" indent="2"/>
      <protection/>
    </xf>
    <xf numFmtId="0" fontId="2" fillId="0" borderId="21" xfId="56" applyFont="1" applyFill="1" applyBorder="1" applyAlignment="1">
      <alignment horizontal="left"/>
      <protection/>
    </xf>
    <xf numFmtId="0" fontId="1" fillId="0" borderId="21" xfId="56" applyFont="1" applyFill="1" applyBorder="1" applyAlignment="1">
      <alignment horizontal="left" indent="3"/>
      <protection/>
    </xf>
    <xf numFmtId="4" fontId="2" fillId="0" borderId="16" xfId="56" applyNumberFormat="1" applyFont="1" applyFill="1" applyBorder="1" applyAlignment="1" applyProtection="1">
      <alignment horizontal="right"/>
      <protection/>
    </xf>
    <xf numFmtId="0" fontId="2" fillId="0" borderId="31" xfId="56" applyNumberFormat="1" applyFont="1" applyFill="1" applyBorder="1" applyAlignment="1">
      <alignment horizontal="left" indent="1"/>
      <protection/>
    </xf>
    <xf numFmtId="4" fontId="2" fillId="0" borderId="20" xfId="56" applyNumberFormat="1" applyFont="1" applyFill="1" applyBorder="1" applyAlignment="1" applyProtection="1">
      <alignment horizontal="right"/>
      <protection locked="0"/>
    </xf>
    <xf numFmtId="0" fontId="2" fillId="33" borderId="32" xfId="56" applyFont="1" applyFill="1" applyBorder="1" applyAlignment="1">
      <alignment horizontal="left"/>
      <protection/>
    </xf>
    <xf numFmtId="4" fontId="2" fillId="33" borderId="27" xfId="56" applyNumberFormat="1" applyFont="1" applyFill="1" applyBorder="1" applyAlignment="1">
      <alignment horizontal="right"/>
      <protection/>
    </xf>
    <xf numFmtId="4" fontId="2" fillId="33" borderId="33" xfId="56" applyNumberFormat="1" applyFont="1" applyFill="1" applyBorder="1" applyAlignment="1">
      <alignment horizontal="right"/>
      <protection/>
    </xf>
    <xf numFmtId="4" fontId="2" fillId="33" borderId="34" xfId="56" applyNumberFormat="1" applyFont="1" applyFill="1" applyBorder="1" applyAlignment="1">
      <alignment horizontal="right"/>
      <protection/>
    </xf>
    <xf numFmtId="4" fontId="2" fillId="33" borderId="35" xfId="56" applyNumberFormat="1" applyFont="1" applyFill="1" applyBorder="1" applyAlignment="1">
      <alignment horizontal="right"/>
      <protection/>
    </xf>
    <xf numFmtId="4" fontId="2" fillId="33" borderId="36" xfId="56" applyNumberFormat="1" applyFont="1" applyFill="1" applyBorder="1" applyAlignment="1">
      <alignment horizontal="right"/>
      <protection/>
    </xf>
    <xf numFmtId="0" fontId="2" fillId="33" borderId="21" xfId="56" applyFont="1" applyFill="1" applyBorder="1" applyAlignment="1">
      <alignment horizontal="left"/>
      <protection/>
    </xf>
    <xf numFmtId="4" fontId="2" fillId="33" borderId="16" xfId="56" applyNumberFormat="1" applyFont="1" applyFill="1" applyBorder="1" applyAlignment="1">
      <alignment horizontal="right"/>
      <protection/>
    </xf>
    <xf numFmtId="4" fontId="2" fillId="33" borderId="17" xfId="56" applyNumberFormat="1" applyFont="1" applyFill="1" applyBorder="1" applyAlignment="1">
      <alignment horizontal="right"/>
      <protection/>
    </xf>
    <xf numFmtId="4" fontId="2" fillId="33" borderId="14" xfId="56" applyNumberFormat="1" applyFont="1" applyFill="1" applyBorder="1" applyAlignment="1">
      <alignment horizontal="right"/>
      <protection/>
    </xf>
    <xf numFmtId="4" fontId="2" fillId="33" borderId="15" xfId="56" applyNumberFormat="1" applyFont="1" applyFill="1" applyBorder="1" applyAlignment="1">
      <alignment horizontal="right"/>
      <protection/>
    </xf>
    <xf numFmtId="4" fontId="2" fillId="33" borderId="16" xfId="0" applyNumberFormat="1" applyFont="1" applyFill="1" applyBorder="1" applyAlignment="1">
      <alignment horizontal="right"/>
    </xf>
    <xf numFmtId="0" fontId="2" fillId="33" borderId="21" xfId="56" applyNumberFormat="1" applyFont="1" applyFill="1" applyBorder="1" applyAlignment="1">
      <alignment horizontal="left"/>
      <protection/>
    </xf>
    <xf numFmtId="0" fontId="4" fillId="0" borderId="37" xfId="55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ATA" xfId="55"/>
    <cellStyle name="Normal_DATA-yeni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82"/>
  <sheetViews>
    <sheetView showGridLines="0" tabSelected="1" zoomScalePageLayoutView="0" workbookViewId="0" topLeftCell="A1">
      <pane xSplit="2" ySplit="2" topLeftCell="BZ5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Y85" sqref="BY85"/>
    </sheetView>
  </sheetViews>
  <sheetFormatPr defaultColWidth="9.140625" defaultRowHeight="12.75"/>
  <cols>
    <col min="1" max="1" width="75.57421875" style="3" customWidth="1"/>
    <col min="2" max="2" width="16.140625" style="29" customWidth="1"/>
    <col min="3" max="14" width="15.7109375" style="3" customWidth="1"/>
    <col min="15" max="15" width="17.00390625" style="3" customWidth="1"/>
    <col min="16" max="16" width="17.140625" style="3" customWidth="1"/>
    <col min="17" max="17" width="17.28125" style="3" customWidth="1"/>
    <col min="18" max="19" width="15.7109375" style="3" customWidth="1"/>
    <col min="20" max="20" width="17.00390625" style="3" customWidth="1"/>
    <col min="21" max="21" width="17.421875" style="3" customWidth="1"/>
    <col min="22" max="24" width="15.7109375" style="3" customWidth="1"/>
    <col min="25" max="25" width="17.421875" style="3" customWidth="1"/>
    <col min="26" max="43" width="16.8515625" style="3" customWidth="1"/>
    <col min="44" max="58" width="15.7109375" style="3" customWidth="1"/>
    <col min="59" max="59" width="17.57421875" style="3" customWidth="1"/>
    <col min="60" max="80" width="15.7109375" style="3" customWidth="1"/>
    <col min="81" max="16384" width="9.140625" style="11" customWidth="1"/>
  </cols>
  <sheetData>
    <row r="1" spans="1:80" ht="18.75" customHeight="1" thickBot="1">
      <c r="A1" s="39" t="s">
        <v>0</v>
      </c>
      <c r="B1" s="10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5"/>
      <c r="BM1" s="5"/>
      <c r="BN1" s="5"/>
      <c r="BO1" s="5"/>
      <c r="BP1" s="5"/>
      <c r="BQ1" s="5"/>
      <c r="BR1" s="5"/>
      <c r="BS1" s="4"/>
      <c r="BT1" s="4"/>
      <c r="BU1" s="4"/>
      <c r="BV1" s="4"/>
      <c r="BW1" s="4"/>
      <c r="BX1" s="4"/>
      <c r="BY1" s="4"/>
      <c r="BZ1" s="4"/>
      <c r="CA1" s="4"/>
      <c r="CB1" s="4"/>
    </row>
    <row r="2" spans="1:80" s="13" customFormat="1" ht="45.75" thickBot="1">
      <c r="A2" s="40" t="s">
        <v>330</v>
      </c>
      <c r="B2" s="12"/>
      <c r="C2" s="79" t="s">
        <v>1</v>
      </c>
      <c r="D2" s="79" t="s">
        <v>2</v>
      </c>
      <c r="E2" s="79" t="s">
        <v>3</v>
      </c>
      <c r="F2" s="79" t="s">
        <v>4</v>
      </c>
      <c r="G2" s="79" t="s">
        <v>5</v>
      </c>
      <c r="H2" s="79" t="s">
        <v>6</v>
      </c>
      <c r="I2" s="79" t="s">
        <v>7</v>
      </c>
      <c r="J2" s="79" t="s">
        <v>8</v>
      </c>
      <c r="K2" s="79" t="s">
        <v>9</v>
      </c>
      <c r="L2" s="79" t="s">
        <v>10</v>
      </c>
      <c r="M2" s="79" t="s">
        <v>11</v>
      </c>
      <c r="N2" s="79" t="s">
        <v>12</v>
      </c>
      <c r="O2" s="79" t="s">
        <v>13</v>
      </c>
      <c r="P2" s="79" t="s">
        <v>14</v>
      </c>
      <c r="Q2" s="79" t="s">
        <v>15</v>
      </c>
      <c r="R2" s="79" t="s">
        <v>16</v>
      </c>
      <c r="S2" s="79" t="s">
        <v>17</v>
      </c>
      <c r="T2" s="79" t="s">
        <v>18</v>
      </c>
      <c r="U2" s="79" t="s">
        <v>19</v>
      </c>
      <c r="V2" s="79" t="s">
        <v>20</v>
      </c>
      <c r="W2" s="79" t="s">
        <v>21</v>
      </c>
      <c r="X2" s="79" t="s">
        <v>22</v>
      </c>
      <c r="Y2" s="79" t="s">
        <v>23</v>
      </c>
      <c r="Z2" s="79" t="s">
        <v>24</v>
      </c>
      <c r="AA2" s="79" t="s">
        <v>25</v>
      </c>
      <c r="AB2" s="79" t="s">
        <v>26</v>
      </c>
      <c r="AC2" s="79" t="s">
        <v>27</v>
      </c>
      <c r="AD2" s="79" t="s">
        <v>28</v>
      </c>
      <c r="AE2" s="79" t="s">
        <v>29</v>
      </c>
      <c r="AF2" s="79" t="s">
        <v>30</v>
      </c>
      <c r="AG2" s="79" t="s">
        <v>31</v>
      </c>
      <c r="AH2" s="79" t="s">
        <v>32</v>
      </c>
      <c r="AI2" s="79" t="s">
        <v>33</v>
      </c>
      <c r="AJ2" s="79" t="s">
        <v>34</v>
      </c>
      <c r="AK2" s="79" t="s">
        <v>35</v>
      </c>
      <c r="AL2" s="79" t="s">
        <v>36</v>
      </c>
      <c r="AM2" s="79" t="s">
        <v>37</v>
      </c>
      <c r="AN2" s="79" t="s">
        <v>38</v>
      </c>
      <c r="AO2" s="79" t="s">
        <v>39</v>
      </c>
      <c r="AP2" s="79" t="s">
        <v>40</v>
      </c>
      <c r="AQ2" s="79" t="s">
        <v>41</v>
      </c>
      <c r="AR2" s="79" t="s">
        <v>42</v>
      </c>
      <c r="AS2" s="79" t="s">
        <v>43</v>
      </c>
      <c r="AT2" s="79" t="s">
        <v>44</v>
      </c>
      <c r="AU2" s="79" t="s">
        <v>45</v>
      </c>
      <c r="AV2" s="79" t="s">
        <v>46</v>
      </c>
      <c r="AW2" s="79" t="s">
        <v>47</v>
      </c>
      <c r="AX2" s="79" t="s">
        <v>48</v>
      </c>
      <c r="AY2" s="79" t="s">
        <v>49</v>
      </c>
      <c r="AZ2" s="79" t="s">
        <v>50</v>
      </c>
      <c r="BA2" s="79" t="s">
        <v>51</v>
      </c>
      <c r="BB2" s="79" t="s">
        <v>52</v>
      </c>
      <c r="BC2" s="79" t="s">
        <v>53</v>
      </c>
      <c r="BD2" s="79" t="s">
        <v>54</v>
      </c>
      <c r="BE2" s="79" t="s">
        <v>55</v>
      </c>
      <c r="BF2" s="79" t="s">
        <v>56</v>
      </c>
      <c r="BG2" s="79" t="s">
        <v>57</v>
      </c>
      <c r="BH2" s="79" t="s">
        <v>58</v>
      </c>
      <c r="BI2" s="79" t="s">
        <v>59</v>
      </c>
      <c r="BJ2" s="79" t="s">
        <v>60</v>
      </c>
      <c r="BK2" s="79" t="s">
        <v>61</v>
      </c>
      <c r="BL2" s="79" t="s">
        <v>62</v>
      </c>
      <c r="BM2" s="79" t="s">
        <v>63</v>
      </c>
      <c r="BN2" s="79" t="s">
        <v>64</v>
      </c>
      <c r="BO2" s="79" t="s">
        <v>65</v>
      </c>
      <c r="BP2" s="79" t="s">
        <v>66</v>
      </c>
      <c r="BQ2" s="79" t="s">
        <v>67</v>
      </c>
      <c r="BR2" s="79" t="s">
        <v>68</v>
      </c>
      <c r="BS2" s="79" t="s">
        <v>69</v>
      </c>
      <c r="BT2" s="79" t="s">
        <v>70</v>
      </c>
      <c r="BU2" s="79" t="s">
        <v>71</v>
      </c>
      <c r="BV2" s="79" t="s">
        <v>72</v>
      </c>
      <c r="BW2" s="79" t="s">
        <v>73</v>
      </c>
      <c r="BX2" s="79" t="s">
        <v>74</v>
      </c>
      <c r="BY2" s="79" t="s">
        <v>75</v>
      </c>
      <c r="BZ2" s="79" t="s">
        <v>76</v>
      </c>
      <c r="CA2" s="79" t="s">
        <v>66</v>
      </c>
      <c r="CB2" s="79" t="s">
        <v>67</v>
      </c>
    </row>
    <row r="3" spans="1:80" ht="16.5" customHeight="1">
      <c r="A3" s="66" t="s">
        <v>77</v>
      </c>
      <c r="B3" s="67">
        <f>B4+B7+B14+B21+B66</f>
        <v>86219027.69000001</v>
      </c>
      <c r="C3" s="68">
        <f aca="true" t="shared" si="0" ref="C3:BM3">C4+C7+C14+C21+C66</f>
        <v>18320811.41731752</v>
      </c>
      <c r="D3" s="69">
        <f t="shared" si="0"/>
        <v>253401.7874681195</v>
      </c>
      <c r="E3" s="69">
        <f t="shared" si="0"/>
        <v>0</v>
      </c>
      <c r="F3" s="69">
        <f t="shared" si="0"/>
        <v>2681470.443362192</v>
      </c>
      <c r="G3" s="69">
        <f t="shared" si="0"/>
        <v>25350.136979043837</v>
      </c>
      <c r="H3" s="69">
        <f t="shared" si="0"/>
        <v>-34875.09000000004</v>
      </c>
      <c r="I3" s="69"/>
      <c r="J3" s="69">
        <f t="shared" si="0"/>
        <v>40398.0811332841</v>
      </c>
      <c r="K3" s="69">
        <f t="shared" si="0"/>
        <v>8658515.808191372</v>
      </c>
      <c r="L3" s="69">
        <f t="shared" si="0"/>
        <v>1914921.3865309714</v>
      </c>
      <c r="M3" s="69">
        <f t="shared" si="0"/>
        <v>27563552.971238945</v>
      </c>
      <c r="N3" s="69">
        <f t="shared" si="0"/>
        <v>12227.568275809655</v>
      </c>
      <c r="O3" s="69">
        <f t="shared" si="0"/>
        <v>596048.1642331321</v>
      </c>
      <c r="P3" s="69">
        <f t="shared" si="0"/>
        <v>1067869.8785582618</v>
      </c>
      <c r="Q3" s="69">
        <f t="shared" si="0"/>
        <v>0</v>
      </c>
      <c r="R3" s="69">
        <f t="shared" si="0"/>
        <v>156089.520360693</v>
      </c>
      <c r="S3" s="69">
        <f t="shared" si="0"/>
        <v>577400.7533222839</v>
      </c>
      <c r="T3" s="69">
        <f t="shared" si="0"/>
        <v>0</v>
      </c>
      <c r="U3" s="69">
        <f t="shared" si="0"/>
        <v>6225.985889755033</v>
      </c>
      <c r="V3" s="69">
        <f t="shared" si="0"/>
        <v>14445.765377470263</v>
      </c>
      <c r="W3" s="69">
        <f t="shared" si="0"/>
        <v>9.54999999993015</v>
      </c>
      <c r="X3" s="69">
        <f t="shared" si="0"/>
        <v>549.6589522567865</v>
      </c>
      <c r="Y3" s="69">
        <f t="shared" si="0"/>
        <v>11015.506034103784</v>
      </c>
      <c r="Z3" s="69">
        <f t="shared" si="0"/>
        <v>0</v>
      </c>
      <c r="AA3" s="69">
        <f>AA4+AA7+AA14+AA21+AA66</f>
        <v>0</v>
      </c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>
        <f>AP4+AP7+AP14+AP21+AP66</f>
        <v>0</v>
      </c>
      <c r="AQ3" s="69"/>
      <c r="AR3" s="69">
        <f t="shared" si="0"/>
        <v>11422514.599035265</v>
      </c>
      <c r="AS3" s="69"/>
      <c r="AT3" s="69"/>
      <c r="AU3" s="69"/>
      <c r="AV3" s="69">
        <f t="shared" si="0"/>
        <v>147646.2561756996</v>
      </c>
      <c r="AW3" s="69">
        <f>AW4+AW7+AW14+AW21+AW66</f>
        <v>0</v>
      </c>
      <c r="AX3" s="69"/>
      <c r="AY3" s="69"/>
      <c r="AZ3" s="69"/>
      <c r="BA3" s="69">
        <f t="shared" si="0"/>
        <v>941511.1262480482</v>
      </c>
      <c r="BB3" s="69"/>
      <c r="BC3" s="69">
        <f t="shared" si="0"/>
        <v>9214080.398926802</v>
      </c>
      <c r="BD3" s="69">
        <f t="shared" si="0"/>
        <v>42992.94999999984</v>
      </c>
      <c r="BE3" s="69">
        <f t="shared" si="0"/>
        <v>372148.1900000002</v>
      </c>
      <c r="BF3" s="69">
        <f t="shared" si="0"/>
        <v>2129473.5031379187</v>
      </c>
      <c r="BG3" s="69">
        <f t="shared" si="0"/>
        <v>0</v>
      </c>
      <c r="BH3" s="69">
        <f t="shared" si="0"/>
        <v>0</v>
      </c>
      <c r="BI3" s="69">
        <f t="shared" si="0"/>
        <v>0</v>
      </c>
      <c r="BJ3" s="69">
        <f t="shared" si="0"/>
        <v>0</v>
      </c>
      <c r="BK3" s="69">
        <f>BK4+BK7+BK14+BK21+BK66</f>
        <v>0</v>
      </c>
      <c r="BL3" s="69">
        <f t="shared" si="0"/>
        <v>0</v>
      </c>
      <c r="BM3" s="70">
        <f t="shared" si="0"/>
        <v>0</v>
      </c>
      <c r="BN3" s="70">
        <f>BN4+BN7+BN14+BN21+BN66</f>
        <v>0</v>
      </c>
      <c r="BO3" s="70">
        <f>BO4+BO7+BO14+BO21+BO66</f>
        <v>0</v>
      </c>
      <c r="BP3" s="69"/>
      <c r="BQ3" s="70">
        <f>BQ4+BQ7+BQ14+BQ21+BQ66</f>
        <v>83231.37325104757</v>
      </c>
      <c r="BR3" s="69">
        <f>BR4+BR7+BR14+BR21+BR66</f>
        <v>0</v>
      </c>
      <c r="BS3" s="71"/>
      <c r="BT3" s="8"/>
      <c r="BU3" s="1"/>
      <c r="BV3" s="1"/>
      <c r="BW3" s="2"/>
      <c r="BX3" s="2"/>
      <c r="BY3" s="2"/>
      <c r="BZ3" s="2"/>
      <c r="CA3" s="2"/>
      <c r="CB3" s="2"/>
    </row>
    <row r="4" spans="1:80" s="17" customFormat="1" ht="11.25">
      <c r="A4" s="58" t="s">
        <v>78</v>
      </c>
      <c r="B4" s="16">
        <f>B5+B6</f>
        <v>82704853.92</v>
      </c>
      <c r="C4" s="56">
        <f aca="true" t="shared" si="1" ref="C4:BM4">C5+C6</f>
        <v>15478534.31</v>
      </c>
      <c r="D4" s="14">
        <f t="shared" si="1"/>
        <v>234240.27</v>
      </c>
      <c r="E4" s="14">
        <f t="shared" si="1"/>
        <v>0</v>
      </c>
      <c r="F4" s="14">
        <f t="shared" si="1"/>
        <v>2256753.21</v>
      </c>
      <c r="G4" s="14">
        <f t="shared" si="1"/>
        <v>20933.060000000012</v>
      </c>
      <c r="H4" s="14">
        <f t="shared" si="1"/>
        <v>40408.29999999999</v>
      </c>
      <c r="I4" s="14"/>
      <c r="J4" s="14">
        <f t="shared" si="1"/>
        <v>43178.94</v>
      </c>
      <c r="K4" s="14">
        <f t="shared" si="1"/>
        <v>10301883.61</v>
      </c>
      <c r="L4" s="14">
        <f t="shared" si="1"/>
        <v>1732784.73</v>
      </c>
      <c r="M4" s="14">
        <f t="shared" si="1"/>
        <v>27543932.28</v>
      </c>
      <c r="N4" s="14">
        <f t="shared" si="1"/>
        <v>9961.740000000005</v>
      </c>
      <c r="O4" s="14">
        <f t="shared" si="1"/>
        <v>710039.99</v>
      </c>
      <c r="P4" s="14">
        <f t="shared" si="1"/>
        <v>1253591</v>
      </c>
      <c r="Q4" s="14">
        <f t="shared" si="1"/>
        <v>0</v>
      </c>
      <c r="R4" s="14">
        <f t="shared" si="1"/>
        <v>144252.34</v>
      </c>
      <c r="S4" s="14">
        <f t="shared" si="1"/>
        <v>695653.2200000001</v>
      </c>
      <c r="T4" s="14">
        <f t="shared" si="1"/>
        <v>0</v>
      </c>
      <c r="U4" s="14">
        <f t="shared" si="1"/>
        <v>5829.050000000003</v>
      </c>
      <c r="V4" s="14">
        <f t="shared" si="1"/>
        <v>11861.01000000001</v>
      </c>
      <c r="W4" s="14">
        <f t="shared" si="1"/>
        <v>0</v>
      </c>
      <c r="X4" s="14">
        <f t="shared" si="1"/>
        <v>1853.9400000000023</v>
      </c>
      <c r="Y4" s="14">
        <f t="shared" si="1"/>
        <v>12795.059999999998</v>
      </c>
      <c r="Z4" s="14">
        <f t="shared" si="1"/>
        <v>0</v>
      </c>
      <c r="AA4" s="14">
        <f>AA5+AA6</f>
        <v>0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>
        <f>AP5+AP6</f>
        <v>0</v>
      </c>
      <c r="AQ4" s="14"/>
      <c r="AR4" s="14">
        <f t="shared" si="1"/>
        <v>12929881.42</v>
      </c>
      <c r="AS4" s="14"/>
      <c r="AT4" s="14"/>
      <c r="AU4" s="14"/>
      <c r="AV4" s="14">
        <f t="shared" si="1"/>
        <v>200887.18999999994</v>
      </c>
      <c r="AW4" s="14">
        <f t="shared" si="1"/>
        <v>0</v>
      </c>
      <c r="AX4" s="14"/>
      <c r="AY4" s="14"/>
      <c r="AZ4" s="14"/>
      <c r="BA4" s="14">
        <f t="shared" si="1"/>
        <v>776049.07</v>
      </c>
      <c r="BB4" s="14"/>
      <c r="BC4" s="14">
        <f t="shared" si="1"/>
        <v>6390751.19</v>
      </c>
      <c r="BD4" s="14">
        <f t="shared" si="1"/>
        <v>-36730.869999999995</v>
      </c>
      <c r="BE4" s="14">
        <f t="shared" si="1"/>
        <v>455170.20999999996</v>
      </c>
      <c r="BF4" s="14">
        <f t="shared" si="1"/>
        <v>1394823.5000000002</v>
      </c>
      <c r="BG4" s="14">
        <f t="shared" si="1"/>
        <v>0</v>
      </c>
      <c r="BH4" s="14">
        <f t="shared" si="1"/>
        <v>0</v>
      </c>
      <c r="BI4" s="14">
        <f t="shared" si="1"/>
        <v>0</v>
      </c>
      <c r="BJ4" s="14">
        <f t="shared" si="1"/>
        <v>0</v>
      </c>
      <c r="BK4" s="14">
        <f>BK5+BK6</f>
        <v>0</v>
      </c>
      <c r="BL4" s="14">
        <f t="shared" si="1"/>
        <v>0</v>
      </c>
      <c r="BM4" s="15">
        <f t="shared" si="1"/>
        <v>0</v>
      </c>
      <c r="BN4" s="15">
        <f>BN5+BN6</f>
        <v>0</v>
      </c>
      <c r="BO4" s="15">
        <f>BO5+BO6</f>
        <v>0</v>
      </c>
      <c r="BP4" s="14"/>
      <c r="BQ4" s="15">
        <f>BQ5+BQ6</f>
        <v>95536.1499999999</v>
      </c>
      <c r="BR4" s="14">
        <f>BR5+BR6</f>
        <v>0</v>
      </c>
      <c r="BS4" s="16"/>
      <c r="BT4" s="8"/>
      <c r="BU4" s="1"/>
      <c r="BV4" s="1"/>
      <c r="BW4" s="2"/>
      <c r="BX4" s="2"/>
      <c r="BY4" s="2"/>
      <c r="BZ4" s="2"/>
      <c r="CA4" s="2"/>
      <c r="CB4" s="2"/>
    </row>
    <row r="5" spans="1:80" s="17" customFormat="1" ht="11.25">
      <c r="A5" s="38" t="s">
        <v>79</v>
      </c>
      <c r="B5" s="18">
        <f>SUM(C5:BR5)</f>
        <v>119451505.56</v>
      </c>
      <c r="C5" s="19">
        <v>23922143.87</v>
      </c>
      <c r="D5" s="19">
        <v>323049.37</v>
      </c>
      <c r="E5" s="19">
        <v>2493905.61</v>
      </c>
      <c r="F5" s="19">
        <v>7659127.92</v>
      </c>
      <c r="G5" s="19">
        <v>96524.35</v>
      </c>
      <c r="H5" s="19">
        <v>463578.3</v>
      </c>
      <c r="I5" s="20"/>
      <c r="J5" s="19">
        <v>43224.51</v>
      </c>
      <c r="K5" s="19">
        <v>10311393.12</v>
      </c>
      <c r="L5" s="19">
        <v>1736973.45</v>
      </c>
      <c r="M5" s="19">
        <v>28237900.23</v>
      </c>
      <c r="N5" s="19">
        <v>114423.72</v>
      </c>
      <c r="O5" s="19">
        <v>1159336.53</v>
      </c>
      <c r="P5" s="19">
        <v>2847187.73</v>
      </c>
      <c r="Q5" s="19">
        <v>0</v>
      </c>
      <c r="R5" s="19">
        <v>159789.16</v>
      </c>
      <c r="S5" s="19">
        <v>1556499.29</v>
      </c>
      <c r="T5" s="19">
        <v>0</v>
      </c>
      <c r="U5" s="19">
        <v>25441.24</v>
      </c>
      <c r="V5" s="19">
        <v>274133.03</v>
      </c>
      <c r="W5" s="19">
        <v>1109125.35</v>
      </c>
      <c r="X5" s="19">
        <v>60608.37</v>
      </c>
      <c r="Y5" s="19">
        <v>82999.47</v>
      </c>
      <c r="Z5" s="19">
        <v>0</v>
      </c>
      <c r="AA5" s="19">
        <v>0</v>
      </c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19"/>
      <c r="AQ5" s="20"/>
      <c r="AR5" s="19">
        <v>15710227.2</v>
      </c>
      <c r="AS5" s="20"/>
      <c r="AT5" s="20"/>
      <c r="AU5" s="20"/>
      <c r="AV5" s="19">
        <v>764526.37</v>
      </c>
      <c r="AW5" s="19">
        <v>0</v>
      </c>
      <c r="AX5" s="20"/>
      <c r="AY5" s="20"/>
      <c r="AZ5" s="20"/>
      <c r="BA5" s="19">
        <v>776049.07</v>
      </c>
      <c r="BB5" s="20"/>
      <c r="BC5" s="19">
        <v>10311301.49</v>
      </c>
      <c r="BD5" s="19">
        <v>371831.67</v>
      </c>
      <c r="BE5" s="19">
        <v>3906780.53</v>
      </c>
      <c r="BF5" s="19">
        <v>2492543.95</v>
      </c>
      <c r="BG5" s="19">
        <v>0</v>
      </c>
      <c r="BH5" s="19">
        <v>0</v>
      </c>
      <c r="BI5" s="19">
        <v>9675.61</v>
      </c>
      <c r="BJ5" s="19">
        <v>505384.5</v>
      </c>
      <c r="BK5" s="19">
        <v>0</v>
      </c>
      <c r="BL5" s="19">
        <v>442817.49</v>
      </c>
      <c r="BM5" s="19">
        <v>348834.91</v>
      </c>
      <c r="BN5" s="19">
        <v>0</v>
      </c>
      <c r="BO5" s="19">
        <v>0</v>
      </c>
      <c r="BP5" s="20"/>
      <c r="BQ5" s="19">
        <v>1134168.15</v>
      </c>
      <c r="BR5" s="21">
        <v>0</v>
      </c>
      <c r="BS5" s="18"/>
      <c r="BT5" s="9"/>
      <c r="BU5" s="6"/>
      <c r="BV5" s="6"/>
      <c r="BW5" s="7"/>
      <c r="BX5" s="7"/>
      <c r="BY5" s="7"/>
      <c r="BZ5" s="7"/>
      <c r="CA5" s="7"/>
      <c r="CB5" s="7"/>
    </row>
    <row r="6" spans="1:80" s="17" customFormat="1" ht="11.25">
      <c r="A6" s="38" t="s">
        <v>80</v>
      </c>
      <c r="B6" s="18">
        <f>SUM(C6:BR6)</f>
        <v>-36746651.64</v>
      </c>
      <c r="C6" s="19">
        <v>-8443609.56</v>
      </c>
      <c r="D6" s="19">
        <v>-88809.1</v>
      </c>
      <c r="E6" s="19">
        <v>-2493905.61</v>
      </c>
      <c r="F6" s="19">
        <v>-5402374.71</v>
      </c>
      <c r="G6" s="19">
        <v>-75591.29</v>
      </c>
      <c r="H6" s="19">
        <v>-423170</v>
      </c>
      <c r="I6" s="20"/>
      <c r="J6" s="19">
        <v>-45.57</v>
      </c>
      <c r="K6" s="19">
        <v>-9509.51</v>
      </c>
      <c r="L6" s="19">
        <v>-4188.72</v>
      </c>
      <c r="M6" s="19">
        <v>-693967.95</v>
      </c>
      <c r="N6" s="19">
        <v>-104461.98</v>
      </c>
      <c r="O6" s="19">
        <v>-449296.54</v>
      </c>
      <c r="P6" s="19">
        <v>-1593596.73</v>
      </c>
      <c r="Q6" s="19">
        <v>0</v>
      </c>
      <c r="R6" s="19">
        <v>-15536.82</v>
      </c>
      <c r="S6" s="19">
        <v>-860846.07</v>
      </c>
      <c r="T6" s="19">
        <v>0</v>
      </c>
      <c r="U6" s="19">
        <v>-19612.19</v>
      </c>
      <c r="V6" s="19">
        <v>-262272.02</v>
      </c>
      <c r="W6" s="19">
        <v>-1109125.35</v>
      </c>
      <c r="X6" s="19">
        <v>-58754.43</v>
      </c>
      <c r="Y6" s="19">
        <v>-70204.41</v>
      </c>
      <c r="Z6" s="19">
        <v>0</v>
      </c>
      <c r="AA6" s="19">
        <v>0</v>
      </c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19"/>
      <c r="AQ6" s="20"/>
      <c r="AR6" s="19">
        <v>-2780345.78</v>
      </c>
      <c r="AS6" s="20"/>
      <c r="AT6" s="20"/>
      <c r="AU6" s="20"/>
      <c r="AV6" s="19">
        <v>-563639.18</v>
      </c>
      <c r="AW6" s="19">
        <v>0</v>
      </c>
      <c r="AX6" s="20"/>
      <c r="AY6" s="20"/>
      <c r="AZ6" s="20"/>
      <c r="BA6" s="19">
        <v>0</v>
      </c>
      <c r="BB6" s="20"/>
      <c r="BC6" s="19">
        <v>-3920550.3</v>
      </c>
      <c r="BD6" s="19">
        <v>-408562.54</v>
      </c>
      <c r="BE6" s="19">
        <v>-3451610.32</v>
      </c>
      <c r="BF6" s="19">
        <v>-1097720.45</v>
      </c>
      <c r="BG6" s="19">
        <v>0</v>
      </c>
      <c r="BH6" s="19">
        <v>0</v>
      </c>
      <c r="BI6" s="19">
        <v>-9675.61</v>
      </c>
      <c r="BJ6" s="19">
        <v>-505384.5</v>
      </c>
      <c r="BK6" s="19">
        <v>0</v>
      </c>
      <c r="BL6" s="19">
        <v>-442817.49</v>
      </c>
      <c r="BM6" s="19">
        <v>-348834.91</v>
      </c>
      <c r="BN6" s="19">
        <v>0</v>
      </c>
      <c r="BO6" s="19">
        <v>0</v>
      </c>
      <c r="BP6" s="20"/>
      <c r="BQ6" s="19">
        <v>-1038632</v>
      </c>
      <c r="BR6" s="21">
        <v>0</v>
      </c>
      <c r="BS6" s="18"/>
      <c r="BT6" s="9"/>
      <c r="BU6" s="6"/>
      <c r="BV6" s="6"/>
      <c r="BW6" s="7"/>
      <c r="BX6" s="7"/>
      <c r="BY6" s="7"/>
      <c r="BZ6" s="7"/>
      <c r="CA6" s="7"/>
      <c r="CB6" s="7"/>
    </row>
    <row r="7" spans="1:80" s="17" customFormat="1" ht="11.25">
      <c r="A7" s="58" t="s">
        <v>81</v>
      </c>
      <c r="B7" s="16">
        <f>B8+B11</f>
        <v>-12247074.54999999</v>
      </c>
      <c r="C7" s="56">
        <f aca="true" t="shared" si="2" ref="C7:BM7">C8+C11</f>
        <v>290189.95999999996</v>
      </c>
      <c r="D7" s="14">
        <f t="shared" si="2"/>
        <v>-30419.120000000003</v>
      </c>
      <c r="E7" s="14">
        <f t="shared" si="2"/>
        <v>0</v>
      </c>
      <c r="F7" s="14">
        <f t="shared" si="2"/>
        <v>-41681.46000000008</v>
      </c>
      <c r="G7" s="14">
        <f t="shared" si="2"/>
        <v>-121.48999999999978</v>
      </c>
      <c r="H7" s="14">
        <f t="shared" si="2"/>
        <v>-6914.820000000036</v>
      </c>
      <c r="I7" s="14"/>
      <c r="J7" s="14">
        <f t="shared" si="2"/>
        <v>-12142.53</v>
      </c>
      <c r="K7" s="14">
        <f t="shared" si="2"/>
        <v>-1974436.8399999999</v>
      </c>
      <c r="L7" s="14">
        <f t="shared" si="2"/>
        <v>-108971.6400000001</v>
      </c>
      <c r="M7" s="14">
        <f t="shared" si="2"/>
        <v>-1522512.620000001</v>
      </c>
      <c r="N7" s="14">
        <f t="shared" si="2"/>
        <v>105.98999999999796</v>
      </c>
      <c r="O7" s="14">
        <f t="shared" si="2"/>
        <v>-258874.79000000004</v>
      </c>
      <c r="P7" s="14">
        <f t="shared" si="2"/>
        <v>-442987.08999999997</v>
      </c>
      <c r="Q7" s="14">
        <f t="shared" si="2"/>
        <v>0</v>
      </c>
      <c r="R7" s="14">
        <f t="shared" si="2"/>
        <v>-7760.000000000002</v>
      </c>
      <c r="S7" s="14">
        <f t="shared" si="2"/>
        <v>-237274.25</v>
      </c>
      <c r="T7" s="14">
        <f t="shared" si="2"/>
        <v>0</v>
      </c>
      <c r="U7" s="14">
        <f t="shared" si="2"/>
        <v>-866.8799999999974</v>
      </c>
      <c r="V7" s="14">
        <f t="shared" si="2"/>
        <v>13.129999999946449</v>
      </c>
      <c r="W7" s="14">
        <f t="shared" si="2"/>
        <v>9.54999999993015</v>
      </c>
      <c r="X7" s="14">
        <f t="shared" si="2"/>
        <v>-1706.2400000000052</v>
      </c>
      <c r="Y7" s="14">
        <f t="shared" si="2"/>
        <v>-4544.049999999996</v>
      </c>
      <c r="Z7" s="14">
        <f t="shared" si="2"/>
        <v>0</v>
      </c>
      <c r="AA7" s="14">
        <f>AA8+AA11</f>
        <v>0</v>
      </c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>
        <f>AP8+AP11</f>
        <v>0</v>
      </c>
      <c r="AQ7" s="14"/>
      <c r="AR7" s="14">
        <f t="shared" si="2"/>
        <v>-4174288.81</v>
      </c>
      <c r="AS7" s="14"/>
      <c r="AT7" s="14"/>
      <c r="AU7" s="14"/>
      <c r="AV7" s="14">
        <f t="shared" si="2"/>
        <v>-96474.6399999999</v>
      </c>
      <c r="AW7" s="14">
        <f>AW8+AW11</f>
        <v>0</v>
      </c>
      <c r="AX7" s="14"/>
      <c r="AY7" s="14"/>
      <c r="AZ7" s="14"/>
      <c r="BA7" s="14">
        <f t="shared" si="2"/>
        <v>-2437.1199999999953</v>
      </c>
      <c r="BB7" s="14"/>
      <c r="BC7" s="14">
        <f t="shared" si="2"/>
        <v>-3460816.730000001</v>
      </c>
      <c r="BD7" s="14">
        <f t="shared" si="2"/>
        <v>79723.81999999983</v>
      </c>
      <c r="BE7" s="14">
        <f t="shared" si="2"/>
        <v>-83022.01999999979</v>
      </c>
      <c r="BF7" s="14">
        <f t="shared" si="2"/>
        <v>-115845.57000000007</v>
      </c>
      <c r="BG7" s="14">
        <f t="shared" si="2"/>
        <v>0</v>
      </c>
      <c r="BH7" s="14">
        <f t="shared" si="2"/>
        <v>0</v>
      </c>
      <c r="BI7" s="14">
        <f t="shared" si="2"/>
        <v>0</v>
      </c>
      <c r="BJ7" s="14">
        <f t="shared" si="2"/>
        <v>0</v>
      </c>
      <c r="BK7" s="14">
        <f>BK8+BK11</f>
        <v>0</v>
      </c>
      <c r="BL7" s="14">
        <f t="shared" si="2"/>
        <v>0</v>
      </c>
      <c r="BM7" s="15">
        <f t="shared" si="2"/>
        <v>0</v>
      </c>
      <c r="BN7" s="15">
        <f>BN8+BN11</f>
        <v>0</v>
      </c>
      <c r="BO7" s="15">
        <f>BO8+BO11</f>
        <v>0</v>
      </c>
      <c r="BP7" s="14"/>
      <c r="BQ7" s="15">
        <f>BQ8+BQ11</f>
        <v>-33018.29000000004</v>
      </c>
      <c r="BR7" s="14">
        <f>BR8+BR11</f>
        <v>0</v>
      </c>
      <c r="BS7" s="16"/>
      <c r="BT7" s="8"/>
      <c r="BU7" s="1"/>
      <c r="BV7" s="1"/>
      <c r="BW7" s="2"/>
      <c r="BX7" s="2"/>
      <c r="BY7" s="2"/>
      <c r="BZ7" s="2"/>
      <c r="CA7" s="2"/>
      <c r="CB7" s="2"/>
    </row>
    <row r="8" spans="1:80" s="17" customFormat="1" ht="11.25">
      <c r="A8" s="38" t="s">
        <v>82</v>
      </c>
      <c r="B8" s="18">
        <f>B9+B10</f>
        <v>-8523919.749999985</v>
      </c>
      <c r="C8" s="57">
        <f aca="true" t="shared" si="3" ref="C8:BM8">C9+C10</f>
        <v>1618291.1600000001</v>
      </c>
      <c r="D8" s="20">
        <f t="shared" si="3"/>
        <v>-48161.600000000006</v>
      </c>
      <c r="E8" s="20">
        <f t="shared" si="3"/>
        <v>0</v>
      </c>
      <c r="F8" s="20">
        <f t="shared" si="3"/>
        <v>-510364.1000000001</v>
      </c>
      <c r="G8" s="20">
        <f t="shared" si="3"/>
        <v>-2518.9800000000005</v>
      </c>
      <c r="H8" s="20">
        <f t="shared" si="3"/>
        <v>-118164.76000000004</v>
      </c>
      <c r="I8" s="20"/>
      <c r="J8" s="20">
        <f t="shared" si="3"/>
        <v>-12142.53</v>
      </c>
      <c r="K8" s="20">
        <f t="shared" si="3"/>
        <v>-1974436.8399999999</v>
      </c>
      <c r="L8" s="20">
        <f t="shared" si="3"/>
        <v>-98421.1000000001</v>
      </c>
      <c r="M8" s="20">
        <f t="shared" si="3"/>
        <v>-1631697.5300000012</v>
      </c>
      <c r="N8" s="20">
        <f t="shared" si="3"/>
        <v>-21957.18</v>
      </c>
      <c r="O8" s="20">
        <f t="shared" si="3"/>
        <v>-315176.18000000005</v>
      </c>
      <c r="P8" s="20">
        <f t="shared" si="3"/>
        <v>-830348.86</v>
      </c>
      <c r="Q8" s="20">
        <f t="shared" si="3"/>
        <v>0</v>
      </c>
      <c r="R8" s="20">
        <f t="shared" si="3"/>
        <v>-683.5500000000029</v>
      </c>
      <c r="S8" s="20">
        <f t="shared" si="3"/>
        <v>-315189.53</v>
      </c>
      <c r="T8" s="20">
        <f t="shared" si="3"/>
        <v>0</v>
      </c>
      <c r="U8" s="20">
        <f t="shared" si="3"/>
        <v>-5770.699999999999</v>
      </c>
      <c r="V8" s="20">
        <f t="shared" si="3"/>
        <v>202993.93</v>
      </c>
      <c r="W8" s="20">
        <f t="shared" si="3"/>
        <v>-179337.03000000003</v>
      </c>
      <c r="X8" s="20">
        <f t="shared" si="3"/>
        <v>7077.790000000001</v>
      </c>
      <c r="Y8" s="20">
        <f t="shared" si="3"/>
        <v>-16660.159999999996</v>
      </c>
      <c r="Z8" s="20">
        <f t="shared" si="3"/>
        <v>0</v>
      </c>
      <c r="AA8" s="20">
        <f>AA9+AA10</f>
        <v>0</v>
      </c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>
        <f>AP9+AP10</f>
        <v>0</v>
      </c>
      <c r="AQ8" s="20"/>
      <c r="AR8" s="20">
        <f t="shared" si="3"/>
        <v>-4169888.41</v>
      </c>
      <c r="AS8" s="20"/>
      <c r="AT8" s="20"/>
      <c r="AU8" s="20"/>
      <c r="AV8" s="20">
        <f t="shared" si="3"/>
        <v>-353398.72</v>
      </c>
      <c r="AW8" s="20">
        <f>AW9+AW10</f>
        <v>0</v>
      </c>
      <c r="AX8" s="20"/>
      <c r="AY8" s="20"/>
      <c r="AZ8" s="20"/>
      <c r="BA8" s="20">
        <f t="shared" si="3"/>
        <v>-2437.1199999999953</v>
      </c>
      <c r="BB8" s="20"/>
      <c r="BC8" s="20">
        <f t="shared" si="3"/>
        <v>-3898870.2200000007</v>
      </c>
      <c r="BD8" s="20">
        <f t="shared" si="3"/>
        <v>528244.5699999998</v>
      </c>
      <c r="BE8" s="20">
        <f t="shared" si="3"/>
        <v>-1437311.2899999998</v>
      </c>
      <c r="BF8" s="20">
        <f t="shared" si="3"/>
        <v>173750.06000000006</v>
      </c>
      <c r="BG8" s="20">
        <f t="shared" si="3"/>
        <v>0</v>
      </c>
      <c r="BH8" s="20">
        <f t="shared" si="3"/>
        <v>0</v>
      </c>
      <c r="BI8" s="20">
        <f t="shared" si="3"/>
        <v>0</v>
      </c>
      <c r="BJ8" s="20">
        <f t="shared" si="3"/>
        <v>0</v>
      </c>
      <c r="BK8" s="20">
        <f>BK9+BK10</f>
        <v>0</v>
      </c>
      <c r="BL8" s="20">
        <f t="shared" si="3"/>
        <v>0</v>
      </c>
      <c r="BM8" s="22">
        <f t="shared" si="3"/>
        <v>0</v>
      </c>
      <c r="BN8" s="22">
        <f>BN9+BN10</f>
        <v>0</v>
      </c>
      <c r="BO8" s="22">
        <f>BO9+BO10</f>
        <v>0</v>
      </c>
      <c r="BP8" s="20"/>
      <c r="BQ8" s="22">
        <f>BQ9+BQ10</f>
        <v>4888659.13</v>
      </c>
      <c r="BR8" s="20">
        <f>BR9+BR10</f>
        <v>0</v>
      </c>
      <c r="BS8" s="18"/>
      <c r="BT8" s="9"/>
      <c r="BU8" s="6"/>
      <c r="BV8" s="6"/>
      <c r="BW8" s="7"/>
      <c r="BX8" s="7"/>
      <c r="BY8" s="7"/>
      <c r="BZ8" s="7"/>
      <c r="CA8" s="7"/>
      <c r="CB8" s="7"/>
    </row>
    <row r="9" spans="1:80" ht="11.25">
      <c r="A9" s="59" t="s">
        <v>83</v>
      </c>
      <c r="B9" s="18">
        <f>SUM(C9:BR9)</f>
        <v>-89573867.50999999</v>
      </c>
      <c r="C9" s="19">
        <v>-18787223.77</v>
      </c>
      <c r="D9" s="19">
        <v>-215592.98</v>
      </c>
      <c r="E9" s="19">
        <v>0</v>
      </c>
      <c r="F9" s="19">
        <v>-1374157.58</v>
      </c>
      <c r="G9" s="19">
        <v>-10288.59</v>
      </c>
      <c r="H9" s="19">
        <v>-347470.78</v>
      </c>
      <c r="I9" s="20"/>
      <c r="J9" s="19">
        <v>-20807.91</v>
      </c>
      <c r="K9" s="19">
        <v>-5363965.71</v>
      </c>
      <c r="L9" s="19">
        <v>-1183273.35</v>
      </c>
      <c r="M9" s="19">
        <v>-19520922.48</v>
      </c>
      <c r="N9" s="19">
        <v>-48405.76</v>
      </c>
      <c r="O9" s="19">
        <v>-848958.41</v>
      </c>
      <c r="P9" s="19">
        <v>-1832655.7</v>
      </c>
      <c r="Q9" s="19">
        <v>0</v>
      </c>
      <c r="R9" s="19">
        <v>-114450.94</v>
      </c>
      <c r="S9" s="19">
        <v>-880349.63</v>
      </c>
      <c r="T9" s="19">
        <v>0</v>
      </c>
      <c r="U9" s="19">
        <v>-17278.07</v>
      </c>
      <c r="V9" s="19">
        <v>-265949.05</v>
      </c>
      <c r="W9" s="19">
        <v>-648692.91</v>
      </c>
      <c r="X9" s="19">
        <v>-53440.12</v>
      </c>
      <c r="Y9" s="19">
        <v>-40764.34</v>
      </c>
      <c r="Z9" s="19">
        <v>0</v>
      </c>
      <c r="AA9" s="19">
        <v>0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19"/>
      <c r="AQ9" s="20"/>
      <c r="AR9" s="19">
        <v>-16109682.08</v>
      </c>
      <c r="AS9" s="20"/>
      <c r="AT9" s="20"/>
      <c r="AU9" s="20"/>
      <c r="AV9" s="19">
        <v>-731894.96</v>
      </c>
      <c r="AW9" s="19">
        <v>0</v>
      </c>
      <c r="AX9" s="20"/>
      <c r="AY9" s="20"/>
      <c r="AZ9" s="20"/>
      <c r="BA9" s="19">
        <v>-491550.54</v>
      </c>
      <c r="BB9" s="20"/>
      <c r="BC9" s="19">
        <v>-12506749.97</v>
      </c>
      <c r="BD9" s="19">
        <v>-1100092.85</v>
      </c>
      <c r="BE9" s="19">
        <v>-3180953.63</v>
      </c>
      <c r="BF9" s="19">
        <v>-1646763.89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20"/>
      <c r="BQ9" s="19">
        <v>-2231531.51</v>
      </c>
      <c r="BR9" s="21">
        <v>0</v>
      </c>
      <c r="BS9" s="18"/>
      <c r="BT9" s="9"/>
      <c r="BU9" s="6"/>
      <c r="BV9" s="6"/>
      <c r="BW9" s="7"/>
      <c r="BX9" s="7"/>
      <c r="BY9" s="7"/>
      <c r="BZ9" s="7"/>
      <c r="CA9" s="7"/>
      <c r="CB9" s="7"/>
    </row>
    <row r="10" spans="1:80" ht="11.25">
      <c r="A10" s="59" t="s">
        <v>84</v>
      </c>
      <c r="B10" s="18">
        <f>SUM(C10:BR10)</f>
        <v>81049947.76</v>
      </c>
      <c r="C10" s="19">
        <v>20405514.93</v>
      </c>
      <c r="D10" s="19">
        <v>167431.38</v>
      </c>
      <c r="E10" s="19">
        <v>0</v>
      </c>
      <c r="F10" s="19">
        <v>863793.48</v>
      </c>
      <c r="G10" s="19">
        <v>7769.61</v>
      </c>
      <c r="H10" s="19">
        <v>229306.02</v>
      </c>
      <c r="I10" s="20"/>
      <c r="J10" s="19">
        <v>8665.38</v>
      </c>
      <c r="K10" s="19">
        <v>3389528.87</v>
      </c>
      <c r="L10" s="19">
        <v>1084852.25</v>
      </c>
      <c r="M10" s="19">
        <v>17889224.95</v>
      </c>
      <c r="N10" s="19">
        <v>26448.58</v>
      </c>
      <c r="O10" s="19">
        <v>533782.23</v>
      </c>
      <c r="P10" s="19">
        <v>1002306.84</v>
      </c>
      <c r="Q10" s="19">
        <v>0</v>
      </c>
      <c r="R10" s="19">
        <v>113767.39</v>
      </c>
      <c r="S10" s="19">
        <v>565160.1</v>
      </c>
      <c r="T10" s="19">
        <v>0</v>
      </c>
      <c r="U10" s="19">
        <v>11507.37</v>
      </c>
      <c r="V10" s="19">
        <v>468942.98</v>
      </c>
      <c r="W10" s="19">
        <v>469355.88</v>
      </c>
      <c r="X10" s="19">
        <v>60517.91</v>
      </c>
      <c r="Y10" s="19">
        <v>24104.18</v>
      </c>
      <c r="Z10" s="19">
        <v>0</v>
      </c>
      <c r="AA10" s="19">
        <v>0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19"/>
      <c r="AQ10" s="20"/>
      <c r="AR10" s="19">
        <v>11939793.67</v>
      </c>
      <c r="AS10" s="20"/>
      <c r="AT10" s="20"/>
      <c r="AU10" s="20"/>
      <c r="AV10" s="19">
        <v>378496.24</v>
      </c>
      <c r="AW10" s="19">
        <v>0</v>
      </c>
      <c r="AX10" s="20"/>
      <c r="AY10" s="20"/>
      <c r="AZ10" s="20"/>
      <c r="BA10" s="19">
        <v>489113.42</v>
      </c>
      <c r="BB10" s="20"/>
      <c r="BC10" s="19">
        <v>8607879.75</v>
      </c>
      <c r="BD10" s="19">
        <v>1628337.42</v>
      </c>
      <c r="BE10" s="19">
        <v>1743642.34</v>
      </c>
      <c r="BF10" s="19">
        <v>1820513.95</v>
      </c>
      <c r="BG10" s="19">
        <v>0</v>
      </c>
      <c r="BH10" s="19">
        <v>0</v>
      </c>
      <c r="BI10" s="19">
        <v>0</v>
      </c>
      <c r="BJ10" s="19">
        <v>0</v>
      </c>
      <c r="BK10" s="19">
        <v>0</v>
      </c>
      <c r="BL10" s="19">
        <v>0</v>
      </c>
      <c r="BM10" s="19">
        <v>0</v>
      </c>
      <c r="BN10" s="19">
        <v>0</v>
      </c>
      <c r="BO10" s="19">
        <v>0</v>
      </c>
      <c r="BP10" s="20"/>
      <c r="BQ10" s="19">
        <v>7120190.64</v>
      </c>
      <c r="BR10" s="21">
        <v>0</v>
      </c>
      <c r="BS10" s="18"/>
      <c r="BT10" s="9"/>
      <c r="BU10" s="6"/>
      <c r="BV10" s="6"/>
      <c r="BW10" s="7"/>
      <c r="BX10" s="7"/>
      <c r="BY10" s="7"/>
      <c r="BZ10" s="7"/>
      <c r="CA10" s="7"/>
      <c r="CB10" s="7"/>
    </row>
    <row r="11" spans="1:80" s="17" customFormat="1" ht="11.25">
      <c r="A11" s="38" t="s">
        <v>85</v>
      </c>
      <c r="B11" s="18">
        <f>B12+B13</f>
        <v>-3723154.8000000045</v>
      </c>
      <c r="C11" s="57">
        <f aca="true" t="shared" si="4" ref="C11:BM11">C12+C13</f>
        <v>-1328101.2000000002</v>
      </c>
      <c r="D11" s="20">
        <f t="shared" si="4"/>
        <v>17742.480000000003</v>
      </c>
      <c r="E11" s="20">
        <f t="shared" si="4"/>
        <v>0</v>
      </c>
      <c r="F11" s="20">
        <f t="shared" si="4"/>
        <v>468682.64</v>
      </c>
      <c r="G11" s="20">
        <f t="shared" si="4"/>
        <v>2397.4900000000007</v>
      </c>
      <c r="H11" s="20">
        <f t="shared" si="4"/>
        <v>111249.94</v>
      </c>
      <c r="I11" s="20"/>
      <c r="J11" s="20">
        <f t="shared" si="4"/>
        <v>0</v>
      </c>
      <c r="K11" s="20">
        <f t="shared" si="4"/>
        <v>0</v>
      </c>
      <c r="L11" s="20">
        <f t="shared" si="4"/>
        <v>-10550.54</v>
      </c>
      <c r="M11" s="20">
        <f t="shared" si="4"/>
        <v>109184.91000000003</v>
      </c>
      <c r="N11" s="20">
        <f t="shared" si="4"/>
        <v>22063.17</v>
      </c>
      <c r="O11" s="20">
        <f t="shared" si="4"/>
        <v>56301.390000000014</v>
      </c>
      <c r="P11" s="20">
        <f t="shared" si="4"/>
        <v>387361.77</v>
      </c>
      <c r="Q11" s="20">
        <f t="shared" si="4"/>
        <v>0</v>
      </c>
      <c r="R11" s="20">
        <f t="shared" si="4"/>
        <v>-7076.449999999999</v>
      </c>
      <c r="S11" s="20">
        <f t="shared" si="4"/>
        <v>77915.28000000003</v>
      </c>
      <c r="T11" s="20">
        <f t="shared" si="4"/>
        <v>0</v>
      </c>
      <c r="U11" s="20">
        <f t="shared" si="4"/>
        <v>4903.8200000000015</v>
      </c>
      <c r="V11" s="20">
        <f t="shared" si="4"/>
        <v>-202980.80000000005</v>
      </c>
      <c r="W11" s="20">
        <f t="shared" si="4"/>
        <v>179346.57999999996</v>
      </c>
      <c r="X11" s="20">
        <f t="shared" si="4"/>
        <v>-8784.030000000006</v>
      </c>
      <c r="Y11" s="20">
        <f t="shared" si="4"/>
        <v>12116.11</v>
      </c>
      <c r="Z11" s="20">
        <f t="shared" si="4"/>
        <v>0</v>
      </c>
      <c r="AA11" s="20">
        <f>AA12+AA13</f>
        <v>0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>
        <f>AP12+AP13</f>
        <v>0</v>
      </c>
      <c r="AQ11" s="20"/>
      <c r="AR11" s="20">
        <f t="shared" si="4"/>
        <v>-4400.399999999907</v>
      </c>
      <c r="AS11" s="20"/>
      <c r="AT11" s="20"/>
      <c r="AU11" s="20"/>
      <c r="AV11" s="20">
        <f t="shared" si="4"/>
        <v>256924.08000000007</v>
      </c>
      <c r="AW11" s="20">
        <f>AW12+AW13</f>
        <v>0</v>
      </c>
      <c r="AX11" s="20"/>
      <c r="AY11" s="20"/>
      <c r="AZ11" s="20"/>
      <c r="BA11" s="20">
        <f t="shared" si="4"/>
        <v>0</v>
      </c>
      <c r="BB11" s="20"/>
      <c r="BC11" s="20">
        <f t="shared" si="4"/>
        <v>438053.48999999976</v>
      </c>
      <c r="BD11" s="20">
        <f t="shared" si="4"/>
        <v>-448520.75</v>
      </c>
      <c r="BE11" s="20">
        <f t="shared" si="4"/>
        <v>1354289.27</v>
      </c>
      <c r="BF11" s="20">
        <f t="shared" si="4"/>
        <v>-289595.6300000001</v>
      </c>
      <c r="BG11" s="20">
        <f t="shared" si="4"/>
        <v>0</v>
      </c>
      <c r="BH11" s="20">
        <f t="shared" si="4"/>
        <v>0</v>
      </c>
      <c r="BI11" s="20">
        <f t="shared" si="4"/>
        <v>0</v>
      </c>
      <c r="BJ11" s="20">
        <f t="shared" si="4"/>
        <v>0</v>
      </c>
      <c r="BK11" s="20">
        <f>BK12+BK13</f>
        <v>0</v>
      </c>
      <c r="BL11" s="20">
        <f t="shared" si="4"/>
        <v>0</v>
      </c>
      <c r="BM11" s="22">
        <f t="shared" si="4"/>
        <v>0</v>
      </c>
      <c r="BN11" s="22">
        <f>BN12+BN13</f>
        <v>0</v>
      </c>
      <c r="BO11" s="22">
        <f>BO12+BO13</f>
        <v>0</v>
      </c>
      <c r="BP11" s="20"/>
      <c r="BQ11" s="22">
        <f>BQ12+BQ13</f>
        <v>-4921677.42</v>
      </c>
      <c r="BR11" s="20">
        <f>BR12+BR13</f>
        <v>0</v>
      </c>
      <c r="BS11" s="18"/>
      <c r="BT11" s="9"/>
      <c r="BU11" s="6"/>
      <c r="BV11" s="6"/>
      <c r="BW11" s="7"/>
      <c r="BX11" s="7"/>
      <c r="BY11" s="7"/>
      <c r="BZ11" s="7"/>
      <c r="CA11" s="7"/>
      <c r="CB11" s="7"/>
    </row>
    <row r="12" spans="1:80" ht="11.25">
      <c r="A12" s="59" t="s">
        <v>86</v>
      </c>
      <c r="B12" s="18">
        <f>SUM(C12:BR12)</f>
        <v>20674787.509999998</v>
      </c>
      <c r="C12" s="19">
        <v>2423048.65</v>
      </c>
      <c r="D12" s="19">
        <v>36527.69</v>
      </c>
      <c r="E12" s="19">
        <v>0</v>
      </c>
      <c r="F12" s="19">
        <v>944805.54</v>
      </c>
      <c r="G12" s="19">
        <v>8790.29</v>
      </c>
      <c r="H12" s="19">
        <v>310053.81</v>
      </c>
      <c r="I12" s="20"/>
      <c r="J12" s="19">
        <v>0</v>
      </c>
      <c r="K12" s="19">
        <v>0</v>
      </c>
      <c r="L12" s="19">
        <v>4121.03</v>
      </c>
      <c r="M12" s="19">
        <v>377636.82</v>
      </c>
      <c r="N12" s="19">
        <v>43567.95</v>
      </c>
      <c r="O12" s="19">
        <v>316673.28</v>
      </c>
      <c r="P12" s="19">
        <v>900302.54</v>
      </c>
      <c r="Q12" s="19">
        <v>0</v>
      </c>
      <c r="R12" s="19">
        <v>10597.62</v>
      </c>
      <c r="S12" s="19">
        <v>354064.33</v>
      </c>
      <c r="T12" s="19">
        <v>0</v>
      </c>
      <c r="U12" s="19">
        <v>13299.79</v>
      </c>
      <c r="V12" s="19">
        <v>265948.16</v>
      </c>
      <c r="W12" s="19">
        <v>648692.21</v>
      </c>
      <c r="X12" s="19">
        <v>51733.88</v>
      </c>
      <c r="Y12" s="19">
        <v>34495.5</v>
      </c>
      <c r="Z12" s="19">
        <v>0</v>
      </c>
      <c r="AA12" s="19">
        <v>0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19"/>
      <c r="AQ12" s="20"/>
      <c r="AR12" s="19">
        <v>2923763.16</v>
      </c>
      <c r="AS12" s="20"/>
      <c r="AT12" s="20"/>
      <c r="AU12" s="20"/>
      <c r="AV12" s="19">
        <v>568441.55</v>
      </c>
      <c r="AW12" s="19">
        <v>0</v>
      </c>
      <c r="AX12" s="20"/>
      <c r="AY12" s="20"/>
      <c r="AZ12" s="20"/>
      <c r="BA12" s="19">
        <v>0</v>
      </c>
      <c r="BB12" s="20"/>
      <c r="BC12" s="19">
        <v>4260122.81</v>
      </c>
      <c r="BD12" s="19">
        <v>1038058</v>
      </c>
      <c r="BE12" s="19">
        <v>2167249.81</v>
      </c>
      <c r="BF12" s="19">
        <v>791734.96</v>
      </c>
      <c r="BG12" s="19">
        <v>0</v>
      </c>
      <c r="BH12" s="19">
        <v>0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v>0</v>
      </c>
      <c r="BP12" s="20"/>
      <c r="BQ12" s="19">
        <v>2181058.13</v>
      </c>
      <c r="BR12" s="21">
        <v>0</v>
      </c>
      <c r="BS12" s="18"/>
      <c r="BT12" s="9"/>
      <c r="BU12" s="6"/>
      <c r="BV12" s="6"/>
      <c r="BW12" s="7"/>
      <c r="BX12" s="7"/>
      <c r="BY12" s="7"/>
      <c r="BZ12" s="7"/>
      <c r="CA12" s="7"/>
      <c r="CB12" s="7"/>
    </row>
    <row r="13" spans="1:80" ht="11.25">
      <c r="A13" s="59" t="s">
        <v>87</v>
      </c>
      <c r="B13" s="18">
        <f>SUM(C13:BR13)</f>
        <v>-24397942.310000002</v>
      </c>
      <c r="C13" s="19">
        <v>-3751149.85</v>
      </c>
      <c r="D13" s="19">
        <v>-18785.21</v>
      </c>
      <c r="E13" s="19">
        <v>0</v>
      </c>
      <c r="F13" s="19">
        <v>-476122.9</v>
      </c>
      <c r="G13" s="19">
        <v>-6392.8</v>
      </c>
      <c r="H13" s="19">
        <v>-198803.87</v>
      </c>
      <c r="I13" s="20"/>
      <c r="J13" s="19">
        <v>0</v>
      </c>
      <c r="K13" s="19">
        <v>0</v>
      </c>
      <c r="L13" s="19">
        <v>-14671.57</v>
      </c>
      <c r="M13" s="19">
        <v>-268451.91</v>
      </c>
      <c r="N13" s="19">
        <v>-21504.78</v>
      </c>
      <c r="O13" s="19">
        <v>-260371.89</v>
      </c>
      <c r="P13" s="19">
        <v>-512940.77</v>
      </c>
      <c r="Q13" s="19">
        <v>0</v>
      </c>
      <c r="R13" s="19">
        <v>-17674.07</v>
      </c>
      <c r="S13" s="19">
        <v>-276149.05</v>
      </c>
      <c r="T13" s="19">
        <v>0</v>
      </c>
      <c r="U13" s="19">
        <v>-8395.97</v>
      </c>
      <c r="V13" s="19">
        <v>-468928.96</v>
      </c>
      <c r="W13" s="19">
        <v>-469345.63</v>
      </c>
      <c r="X13" s="19">
        <v>-60517.91</v>
      </c>
      <c r="Y13" s="19">
        <v>-22379.39</v>
      </c>
      <c r="Z13" s="19">
        <v>0</v>
      </c>
      <c r="AA13" s="19">
        <v>0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19"/>
      <c r="AQ13" s="20"/>
      <c r="AR13" s="19">
        <v>-2928163.56</v>
      </c>
      <c r="AS13" s="20"/>
      <c r="AT13" s="20"/>
      <c r="AU13" s="20"/>
      <c r="AV13" s="19">
        <v>-311517.47</v>
      </c>
      <c r="AW13" s="19">
        <v>0</v>
      </c>
      <c r="AX13" s="20"/>
      <c r="AY13" s="20"/>
      <c r="AZ13" s="20"/>
      <c r="BA13" s="19">
        <v>0</v>
      </c>
      <c r="BB13" s="20"/>
      <c r="BC13" s="19">
        <v>-3822069.32</v>
      </c>
      <c r="BD13" s="19">
        <v>-1486578.75</v>
      </c>
      <c r="BE13" s="19">
        <v>-812960.54</v>
      </c>
      <c r="BF13" s="19">
        <v>-1081330.59</v>
      </c>
      <c r="BG13" s="19">
        <v>0</v>
      </c>
      <c r="BH13" s="19">
        <v>0</v>
      </c>
      <c r="BI13" s="19">
        <v>0</v>
      </c>
      <c r="BJ13" s="19">
        <v>0</v>
      </c>
      <c r="BK13" s="19">
        <v>0</v>
      </c>
      <c r="BL13" s="19">
        <v>0</v>
      </c>
      <c r="BM13" s="19">
        <v>0</v>
      </c>
      <c r="BN13" s="19">
        <v>0</v>
      </c>
      <c r="BO13" s="19">
        <v>0</v>
      </c>
      <c r="BP13" s="20"/>
      <c r="BQ13" s="19">
        <v>-7102735.55</v>
      </c>
      <c r="BR13" s="21">
        <v>0</v>
      </c>
      <c r="BS13" s="18"/>
      <c r="BT13" s="9"/>
      <c r="BU13" s="6"/>
      <c r="BV13" s="6"/>
      <c r="BW13" s="7"/>
      <c r="BX13" s="7"/>
      <c r="BY13" s="7"/>
      <c r="BZ13" s="7"/>
      <c r="CA13" s="7"/>
      <c r="CB13" s="7"/>
    </row>
    <row r="14" spans="1:80" s="17" customFormat="1" ht="11.25">
      <c r="A14" s="58" t="s">
        <v>88</v>
      </c>
      <c r="B14" s="16">
        <f>B15+B18</f>
        <v>6288249.26</v>
      </c>
      <c r="C14" s="56">
        <f aca="true" t="shared" si="5" ref="C14:BM14">C15+C18</f>
        <v>877118.45</v>
      </c>
      <c r="D14" s="14">
        <f t="shared" si="5"/>
        <v>0</v>
      </c>
      <c r="E14" s="14">
        <f t="shared" si="5"/>
        <v>0</v>
      </c>
      <c r="F14" s="14">
        <f t="shared" si="5"/>
        <v>0</v>
      </c>
      <c r="G14" s="14">
        <f t="shared" si="5"/>
        <v>0</v>
      </c>
      <c r="H14" s="14">
        <f t="shared" si="5"/>
        <v>-118358.06</v>
      </c>
      <c r="I14" s="14"/>
      <c r="J14" s="14">
        <f t="shared" si="5"/>
        <v>0</v>
      </c>
      <c r="K14" s="14">
        <f t="shared" si="5"/>
        <v>-555715.73</v>
      </c>
      <c r="L14" s="14">
        <f t="shared" si="5"/>
        <v>0</v>
      </c>
      <c r="M14" s="14">
        <f t="shared" si="5"/>
        <v>0</v>
      </c>
      <c r="N14" s="14">
        <f t="shared" si="5"/>
        <v>0</v>
      </c>
      <c r="O14" s="14">
        <f t="shared" si="5"/>
        <v>0</v>
      </c>
      <c r="P14" s="14">
        <f t="shared" si="5"/>
        <v>0</v>
      </c>
      <c r="Q14" s="14">
        <f t="shared" si="5"/>
        <v>0</v>
      </c>
      <c r="R14" s="14">
        <f t="shared" si="5"/>
        <v>0</v>
      </c>
      <c r="S14" s="14">
        <f t="shared" si="5"/>
        <v>0</v>
      </c>
      <c r="T14" s="14">
        <f t="shared" si="5"/>
        <v>0</v>
      </c>
      <c r="U14" s="14">
        <f t="shared" si="5"/>
        <v>0</v>
      </c>
      <c r="V14" s="14">
        <f t="shared" si="5"/>
        <v>0</v>
      </c>
      <c r="W14" s="14">
        <f t="shared" si="5"/>
        <v>0</v>
      </c>
      <c r="X14" s="14">
        <f t="shared" si="5"/>
        <v>0</v>
      </c>
      <c r="Y14" s="14">
        <f t="shared" si="5"/>
        <v>0</v>
      </c>
      <c r="Z14" s="14">
        <f t="shared" si="5"/>
        <v>0</v>
      </c>
      <c r="AA14" s="14">
        <f>AA15+AA18</f>
        <v>0</v>
      </c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>
        <f>AP15+AP18</f>
        <v>0</v>
      </c>
      <c r="AQ14" s="14"/>
      <c r="AR14" s="14">
        <f t="shared" si="5"/>
        <v>0</v>
      </c>
      <c r="AS14" s="14"/>
      <c r="AT14" s="14"/>
      <c r="AU14" s="14"/>
      <c r="AV14" s="14">
        <f t="shared" si="5"/>
        <v>0</v>
      </c>
      <c r="AW14" s="14">
        <f>AW15+AW18</f>
        <v>0</v>
      </c>
      <c r="AX14" s="14"/>
      <c r="AY14" s="14"/>
      <c r="AZ14" s="14"/>
      <c r="BA14" s="14">
        <f t="shared" si="5"/>
        <v>0</v>
      </c>
      <c r="BB14" s="14"/>
      <c r="BC14" s="14">
        <f t="shared" si="5"/>
        <v>5431054.8</v>
      </c>
      <c r="BD14" s="14">
        <f t="shared" si="5"/>
        <v>0</v>
      </c>
      <c r="BE14" s="14">
        <f t="shared" si="5"/>
        <v>0</v>
      </c>
      <c r="BF14" s="14">
        <f t="shared" si="5"/>
        <v>654149.8</v>
      </c>
      <c r="BG14" s="14">
        <f t="shared" si="5"/>
        <v>0</v>
      </c>
      <c r="BH14" s="14">
        <f t="shared" si="5"/>
        <v>0</v>
      </c>
      <c r="BI14" s="14">
        <f t="shared" si="5"/>
        <v>0</v>
      </c>
      <c r="BJ14" s="14">
        <f t="shared" si="5"/>
        <v>0</v>
      </c>
      <c r="BK14" s="14">
        <f>BK15+BK18</f>
        <v>0</v>
      </c>
      <c r="BL14" s="14">
        <f t="shared" si="5"/>
        <v>0</v>
      </c>
      <c r="BM14" s="15">
        <f t="shared" si="5"/>
        <v>0</v>
      </c>
      <c r="BN14" s="15">
        <f>BN15+BN18</f>
        <v>0</v>
      </c>
      <c r="BO14" s="15">
        <f>BO15+BO18</f>
        <v>0</v>
      </c>
      <c r="BP14" s="14"/>
      <c r="BQ14" s="15">
        <f>BQ15+BQ18</f>
        <v>0</v>
      </c>
      <c r="BR14" s="14">
        <f>BR15+BR18</f>
        <v>0</v>
      </c>
      <c r="BS14" s="16"/>
      <c r="BT14" s="8"/>
      <c r="BU14" s="1"/>
      <c r="BV14" s="1"/>
      <c r="BW14" s="2"/>
      <c r="BX14" s="2"/>
      <c r="BY14" s="2"/>
      <c r="BZ14" s="2"/>
      <c r="CA14" s="2"/>
      <c r="CB14" s="2"/>
    </row>
    <row r="15" spans="1:80" s="17" customFormat="1" ht="11.25">
      <c r="A15" s="38" t="s">
        <v>89</v>
      </c>
      <c r="B15" s="18">
        <f>B16+B17</f>
        <v>6288249.26</v>
      </c>
      <c r="C15" s="57">
        <f aca="true" t="shared" si="6" ref="C15:BM15">C16+C17</f>
        <v>877118.45</v>
      </c>
      <c r="D15" s="20">
        <f t="shared" si="6"/>
        <v>0</v>
      </c>
      <c r="E15" s="20">
        <f t="shared" si="6"/>
        <v>0</v>
      </c>
      <c r="F15" s="20">
        <f t="shared" si="6"/>
        <v>0</v>
      </c>
      <c r="G15" s="20">
        <f t="shared" si="6"/>
        <v>0</v>
      </c>
      <c r="H15" s="20">
        <f t="shared" si="6"/>
        <v>-118358.06</v>
      </c>
      <c r="I15" s="20"/>
      <c r="J15" s="20">
        <f t="shared" si="6"/>
        <v>0</v>
      </c>
      <c r="K15" s="20">
        <f t="shared" si="6"/>
        <v>-555715.73</v>
      </c>
      <c r="L15" s="20">
        <f t="shared" si="6"/>
        <v>0</v>
      </c>
      <c r="M15" s="20">
        <f t="shared" si="6"/>
        <v>0</v>
      </c>
      <c r="N15" s="20">
        <f t="shared" si="6"/>
        <v>0</v>
      </c>
      <c r="O15" s="20">
        <f t="shared" si="6"/>
        <v>0</v>
      </c>
      <c r="P15" s="20">
        <f t="shared" si="6"/>
        <v>0</v>
      </c>
      <c r="Q15" s="20">
        <f t="shared" si="6"/>
        <v>0</v>
      </c>
      <c r="R15" s="20">
        <f t="shared" si="6"/>
        <v>0</v>
      </c>
      <c r="S15" s="20">
        <f t="shared" si="6"/>
        <v>0</v>
      </c>
      <c r="T15" s="20">
        <f t="shared" si="6"/>
        <v>0</v>
      </c>
      <c r="U15" s="20">
        <f t="shared" si="6"/>
        <v>0</v>
      </c>
      <c r="V15" s="20">
        <f t="shared" si="6"/>
        <v>0</v>
      </c>
      <c r="W15" s="20">
        <f t="shared" si="6"/>
        <v>0</v>
      </c>
      <c r="X15" s="20">
        <f t="shared" si="6"/>
        <v>0</v>
      </c>
      <c r="Y15" s="20">
        <f t="shared" si="6"/>
        <v>0</v>
      </c>
      <c r="Z15" s="20">
        <f t="shared" si="6"/>
        <v>0</v>
      </c>
      <c r="AA15" s="20">
        <f>AA16+AA17</f>
        <v>0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>
        <f>AP16+AP17</f>
        <v>0</v>
      </c>
      <c r="AQ15" s="20"/>
      <c r="AR15" s="20">
        <f t="shared" si="6"/>
        <v>0</v>
      </c>
      <c r="AS15" s="20"/>
      <c r="AT15" s="20"/>
      <c r="AU15" s="20"/>
      <c r="AV15" s="20">
        <f t="shared" si="6"/>
        <v>0</v>
      </c>
      <c r="AW15" s="20">
        <f>AW16+AW17</f>
        <v>0</v>
      </c>
      <c r="AX15" s="20"/>
      <c r="AY15" s="20"/>
      <c r="AZ15" s="20"/>
      <c r="BA15" s="20">
        <f t="shared" si="6"/>
        <v>0</v>
      </c>
      <c r="BB15" s="20"/>
      <c r="BC15" s="20">
        <f t="shared" si="6"/>
        <v>5431054.8</v>
      </c>
      <c r="BD15" s="20">
        <f t="shared" si="6"/>
        <v>0</v>
      </c>
      <c r="BE15" s="20">
        <f t="shared" si="6"/>
        <v>0</v>
      </c>
      <c r="BF15" s="20">
        <f t="shared" si="6"/>
        <v>654149.8</v>
      </c>
      <c r="BG15" s="20">
        <f t="shared" si="6"/>
        <v>0</v>
      </c>
      <c r="BH15" s="20">
        <f t="shared" si="6"/>
        <v>0</v>
      </c>
      <c r="BI15" s="20">
        <f t="shared" si="6"/>
        <v>0</v>
      </c>
      <c r="BJ15" s="20">
        <f t="shared" si="6"/>
        <v>0</v>
      </c>
      <c r="BK15" s="20">
        <f>BK16+BK17</f>
        <v>0</v>
      </c>
      <c r="BL15" s="20">
        <f t="shared" si="6"/>
        <v>0</v>
      </c>
      <c r="BM15" s="22">
        <f t="shared" si="6"/>
        <v>0</v>
      </c>
      <c r="BN15" s="22">
        <f>BN16+BN17</f>
        <v>0</v>
      </c>
      <c r="BO15" s="22">
        <f>BO16+BO17</f>
        <v>0</v>
      </c>
      <c r="BP15" s="20"/>
      <c r="BQ15" s="22">
        <f>BQ16+BQ17</f>
        <v>0</v>
      </c>
      <c r="BR15" s="20">
        <f>BR16+BR17</f>
        <v>0</v>
      </c>
      <c r="BS15" s="18"/>
      <c r="BT15" s="9"/>
      <c r="BU15" s="6"/>
      <c r="BV15" s="6"/>
      <c r="BW15" s="7"/>
      <c r="BX15" s="7"/>
      <c r="BY15" s="7"/>
      <c r="BZ15" s="7"/>
      <c r="CA15" s="7"/>
      <c r="CB15" s="7"/>
    </row>
    <row r="16" spans="1:80" ht="11.25">
      <c r="A16" s="59" t="s">
        <v>90</v>
      </c>
      <c r="B16" s="18">
        <f>SUM(C16:BR16)</f>
        <v>-2057840.93</v>
      </c>
      <c r="C16" s="19">
        <v>0</v>
      </c>
      <c r="D16" s="19"/>
      <c r="E16" s="19"/>
      <c r="F16" s="19"/>
      <c r="G16" s="19"/>
      <c r="H16" s="19">
        <v>-118358.06</v>
      </c>
      <c r="I16" s="20"/>
      <c r="J16" s="19">
        <v>0</v>
      </c>
      <c r="K16" s="19">
        <v>-673977.4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19"/>
      <c r="AQ16" s="20"/>
      <c r="AR16" s="19"/>
      <c r="AS16" s="20"/>
      <c r="AT16" s="20"/>
      <c r="AU16" s="20"/>
      <c r="AV16" s="19"/>
      <c r="AW16" s="19"/>
      <c r="AX16" s="20"/>
      <c r="AY16" s="20"/>
      <c r="AZ16" s="20"/>
      <c r="BA16" s="19"/>
      <c r="BB16" s="20"/>
      <c r="BC16" s="19">
        <v>-1265505.47</v>
      </c>
      <c r="BD16" s="19"/>
      <c r="BE16" s="19"/>
      <c r="BF16" s="19">
        <v>0</v>
      </c>
      <c r="BG16" s="19"/>
      <c r="BH16" s="19"/>
      <c r="BI16" s="19"/>
      <c r="BJ16" s="19"/>
      <c r="BK16" s="19"/>
      <c r="BL16" s="19"/>
      <c r="BM16" s="19"/>
      <c r="BN16" s="19"/>
      <c r="BO16" s="19"/>
      <c r="BP16" s="20"/>
      <c r="BQ16" s="19"/>
      <c r="BR16" s="21"/>
      <c r="BS16" s="18"/>
      <c r="BT16" s="9"/>
      <c r="BU16" s="6"/>
      <c r="BV16" s="6"/>
      <c r="BW16" s="7"/>
      <c r="BX16" s="7"/>
      <c r="BY16" s="7"/>
      <c r="BZ16" s="7"/>
      <c r="CA16" s="7"/>
      <c r="CB16" s="7"/>
    </row>
    <row r="17" spans="1:80" ht="11.25">
      <c r="A17" s="59" t="s">
        <v>91</v>
      </c>
      <c r="B17" s="18">
        <f>SUM(C17:BR17)</f>
        <v>8346090.1899999995</v>
      </c>
      <c r="C17" s="19">
        <v>877118.45</v>
      </c>
      <c r="D17" s="19"/>
      <c r="E17" s="19"/>
      <c r="F17" s="19"/>
      <c r="G17" s="19"/>
      <c r="H17" s="19">
        <v>0</v>
      </c>
      <c r="I17" s="20"/>
      <c r="J17" s="19">
        <v>0</v>
      </c>
      <c r="K17" s="19">
        <v>118261.67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19"/>
      <c r="AQ17" s="20"/>
      <c r="AR17" s="19"/>
      <c r="AS17" s="20"/>
      <c r="AT17" s="20"/>
      <c r="AU17" s="20"/>
      <c r="AV17" s="19"/>
      <c r="AW17" s="19"/>
      <c r="AX17" s="20"/>
      <c r="AY17" s="20"/>
      <c r="AZ17" s="20"/>
      <c r="BA17" s="19"/>
      <c r="BB17" s="20"/>
      <c r="BC17" s="19">
        <v>6696560.27</v>
      </c>
      <c r="BD17" s="19"/>
      <c r="BE17" s="19"/>
      <c r="BF17" s="19">
        <v>654149.8</v>
      </c>
      <c r="BG17" s="19"/>
      <c r="BH17" s="19"/>
      <c r="BI17" s="19"/>
      <c r="BJ17" s="19"/>
      <c r="BK17" s="19"/>
      <c r="BL17" s="19"/>
      <c r="BM17" s="19"/>
      <c r="BN17" s="19"/>
      <c r="BO17" s="19"/>
      <c r="BP17" s="20"/>
      <c r="BQ17" s="19"/>
      <c r="BR17" s="21"/>
      <c r="BS17" s="18"/>
      <c r="BT17" s="9"/>
      <c r="BU17" s="6"/>
      <c r="BV17" s="6"/>
      <c r="BW17" s="7"/>
      <c r="BX17" s="7"/>
      <c r="BY17" s="7"/>
      <c r="BZ17" s="7"/>
      <c r="CA17" s="7"/>
      <c r="CB17" s="7"/>
    </row>
    <row r="18" spans="1:80" s="17" customFormat="1" ht="11.25">
      <c r="A18" s="38" t="s">
        <v>92</v>
      </c>
      <c r="B18" s="18">
        <f>B19+B20</f>
        <v>0</v>
      </c>
      <c r="C18" s="57">
        <f aca="true" t="shared" si="7" ref="C18:BM18">C19+C20</f>
        <v>0</v>
      </c>
      <c r="D18" s="20">
        <f t="shared" si="7"/>
        <v>0</v>
      </c>
      <c r="E18" s="20">
        <f t="shared" si="7"/>
        <v>0</v>
      </c>
      <c r="F18" s="20">
        <f t="shared" si="7"/>
        <v>0</v>
      </c>
      <c r="G18" s="20">
        <f t="shared" si="7"/>
        <v>0</v>
      </c>
      <c r="H18" s="20">
        <f t="shared" si="7"/>
        <v>0</v>
      </c>
      <c r="I18" s="20"/>
      <c r="J18" s="20">
        <f t="shared" si="7"/>
        <v>0</v>
      </c>
      <c r="K18" s="20">
        <f t="shared" si="7"/>
        <v>0</v>
      </c>
      <c r="L18" s="20">
        <f t="shared" si="7"/>
        <v>0</v>
      </c>
      <c r="M18" s="20">
        <f t="shared" si="7"/>
        <v>0</v>
      </c>
      <c r="N18" s="20">
        <f t="shared" si="7"/>
        <v>0</v>
      </c>
      <c r="O18" s="20">
        <f t="shared" si="7"/>
        <v>0</v>
      </c>
      <c r="P18" s="20">
        <f t="shared" si="7"/>
        <v>0</v>
      </c>
      <c r="Q18" s="20">
        <f t="shared" si="7"/>
        <v>0</v>
      </c>
      <c r="R18" s="20">
        <f t="shared" si="7"/>
        <v>0</v>
      </c>
      <c r="S18" s="20">
        <f t="shared" si="7"/>
        <v>0</v>
      </c>
      <c r="T18" s="20">
        <f t="shared" si="7"/>
        <v>0</v>
      </c>
      <c r="U18" s="20">
        <f t="shared" si="7"/>
        <v>0</v>
      </c>
      <c r="V18" s="20">
        <f t="shared" si="7"/>
        <v>0</v>
      </c>
      <c r="W18" s="20">
        <f t="shared" si="7"/>
        <v>0</v>
      </c>
      <c r="X18" s="20">
        <f t="shared" si="7"/>
        <v>0</v>
      </c>
      <c r="Y18" s="20">
        <f t="shared" si="7"/>
        <v>0</v>
      </c>
      <c r="Z18" s="20">
        <f t="shared" si="7"/>
        <v>0</v>
      </c>
      <c r="AA18" s="20">
        <f>AA19+AA20</f>
        <v>0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>
        <f>AP19+AP20</f>
        <v>0</v>
      </c>
      <c r="AQ18" s="20"/>
      <c r="AR18" s="20">
        <f t="shared" si="7"/>
        <v>0</v>
      </c>
      <c r="AS18" s="20"/>
      <c r="AT18" s="20"/>
      <c r="AU18" s="20"/>
      <c r="AV18" s="20">
        <f t="shared" si="7"/>
        <v>0</v>
      </c>
      <c r="AW18" s="20">
        <f>AW19+AW20</f>
        <v>0</v>
      </c>
      <c r="AX18" s="20"/>
      <c r="AY18" s="20"/>
      <c r="AZ18" s="20"/>
      <c r="BA18" s="20">
        <f t="shared" si="7"/>
        <v>0</v>
      </c>
      <c r="BB18" s="20"/>
      <c r="BC18" s="20">
        <f t="shared" si="7"/>
        <v>0</v>
      </c>
      <c r="BD18" s="20">
        <f t="shared" si="7"/>
        <v>0</v>
      </c>
      <c r="BE18" s="20">
        <f t="shared" si="7"/>
        <v>0</v>
      </c>
      <c r="BF18" s="20">
        <f t="shared" si="7"/>
        <v>0</v>
      </c>
      <c r="BG18" s="20">
        <f t="shared" si="7"/>
        <v>0</v>
      </c>
      <c r="BH18" s="20">
        <f t="shared" si="7"/>
        <v>0</v>
      </c>
      <c r="BI18" s="20">
        <f t="shared" si="7"/>
        <v>0</v>
      </c>
      <c r="BJ18" s="20">
        <f t="shared" si="7"/>
        <v>0</v>
      </c>
      <c r="BK18" s="20">
        <f>BK19+BK20</f>
        <v>0</v>
      </c>
      <c r="BL18" s="20">
        <f t="shared" si="7"/>
        <v>0</v>
      </c>
      <c r="BM18" s="22">
        <f t="shared" si="7"/>
        <v>0</v>
      </c>
      <c r="BN18" s="22">
        <f>BN19+BN20</f>
        <v>0</v>
      </c>
      <c r="BO18" s="22">
        <f>BO19+BO20</f>
        <v>0</v>
      </c>
      <c r="BP18" s="20"/>
      <c r="BQ18" s="22">
        <f>BQ19+BQ20</f>
        <v>0</v>
      </c>
      <c r="BR18" s="20">
        <f>BR19+BR20</f>
        <v>0</v>
      </c>
      <c r="BS18" s="18"/>
      <c r="BT18" s="9"/>
      <c r="BU18" s="6"/>
      <c r="BV18" s="6"/>
      <c r="BW18" s="7"/>
      <c r="BX18" s="7"/>
      <c r="BY18" s="7"/>
      <c r="BZ18" s="7"/>
      <c r="CA18" s="7"/>
      <c r="CB18" s="7"/>
    </row>
    <row r="19" spans="1:80" ht="11.25">
      <c r="A19" s="59" t="s">
        <v>93</v>
      </c>
      <c r="B19" s="18">
        <f>SUM(C19:BR19)</f>
        <v>0</v>
      </c>
      <c r="C19" s="19"/>
      <c r="D19" s="19"/>
      <c r="E19" s="19"/>
      <c r="F19" s="19"/>
      <c r="G19" s="19"/>
      <c r="H19" s="19"/>
      <c r="I19" s="20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19"/>
      <c r="AQ19" s="20"/>
      <c r="AR19" s="19"/>
      <c r="AS19" s="20"/>
      <c r="AT19" s="20"/>
      <c r="AU19" s="20"/>
      <c r="AV19" s="19"/>
      <c r="AW19" s="19"/>
      <c r="AX19" s="20"/>
      <c r="AY19" s="20"/>
      <c r="AZ19" s="20"/>
      <c r="BA19" s="19"/>
      <c r="BB19" s="20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20"/>
      <c r="BQ19" s="19"/>
      <c r="BR19" s="21"/>
      <c r="BS19" s="18"/>
      <c r="BT19" s="9"/>
      <c r="BU19" s="6"/>
      <c r="BV19" s="6"/>
      <c r="BW19" s="7"/>
      <c r="BX19" s="7"/>
      <c r="BY19" s="7"/>
      <c r="BZ19" s="7"/>
      <c r="CA19" s="7"/>
      <c r="CB19" s="7"/>
    </row>
    <row r="20" spans="1:80" ht="11.25">
      <c r="A20" s="59" t="s">
        <v>94</v>
      </c>
      <c r="B20" s="18">
        <f>SUM(C20:BR20)</f>
        <v>0</v>
      </c>
      <c r="C20" s="19"/>
      <c r="D20" s="19"/>
      <c r="E20" s="19"/>
      <c r="F20" s="19"/>
      <c r="G20" s="19"/>
      <c r="H20" s="19"/>
      <c r="I20" s="20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19"/>
      <c r="AQ20" s="20"/>
      <c r="AR20" s="19"/>
      <c r="AS20" s="20"/>
      <c r="AT20" s="20"/>
      <c r="AU20" s="20"/>
      <c r="AV20" s="19"/>
      <c r="AW20" s="19"/>
      <c r="AX20" s="20"/>
      <c r="AY20" s="20"/>
      <c r="AZ20" s="20"/>
      <c r="BA20" s="19"/>
      <c r="BB20" s="20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20"/>
      <c r="BQ20" s="19"/>
      <c r="BR20" s="21"/>
      <c r="BS20" s="18"/>
      <c r="BT20" s="9"/>
      <c r="BU20" s="6"/>
      <c r="BV20" s="6"/>
      <c r="BW20" s="7"/>
      <c r="BX20" s="7"/>
      <c r="BY20" s="7"/>
      <c r="BZ20" s="7"/>
      <c r="CA20" s="7"/>
      <c r="CB20" s="7"/>
    </row>
    <row r="21" spans="1:80" s="17" customFormat="1" ht="11.25">
      <c r="A21" s="58" t="s">
        <v>95</v>
      </c>
      <c r="B21" s="16">
        <f>B22+B32+B41+B50+B51+B54+B57+B61+B62</f>
        <v>9249914.389999999</v>
      </c>
      <c r="C21" s="56">
        <f aca="true" t="shared" si="8" ref="C21:BM21">C22+C32+C41+C50+C51+C54+C57+C61+C62</f>
        <v>1818711.0673175226</v>
      </c>
      <c r="D21" s="14">
        <f t="shared" si="8"/>
        <v>49580.63746811951</v>
      </c>
      <c r="E21" s="14">
        <f t="shared" si="8"/>
        <v>0</v>
      </c>
      <c r="F21" s="14">
        <f t="shared" si="8"/>
        <v>347141.6933621918</v>
      </c>
      <c r="G21" s="14">
        <f t="shared" si="8"/>
        <v>4538.566979043822</v>
      </c>
      <c r="H21" s="14">
        <f t="shared" si="8"/>
        <v>0</v>
      </c>
      <c r="I21" s="14"/>
      <c r="J21" s="14">
        <f t="shared" si="8"/>
        <v>9361.671133284095</v>
      </c>
      <c r="K21" s="14">
        <f t="shared" si="8"/>
        <v>926930.5781913736</v>
      </c>
      <c r="L21" s="14">
        <f t="shared" si="8"/>
        <v>288569.29653097154</v>
      </c>
      <c r="M21" s="14">
        <f t="shared" si="8"/>
        <v>1341052.8312389439</v>
      </c>
      <c r="N21" s="14">
        <f t="shared" si="8"/>
        <v>2159.8382758096523</v>
      </c>
      <c r="O21" s="14">
        <f t="shared" si="8"/>
        <v>144882.96423313217</v>
      </c>
      <c r="P21" s="14">
        <f t="shared" si="8"/>
        <v>257265.9685582617</v>
      </c>
      <c r="Q21" s="14">
        <f t="shared" si="8"/>
        <v>0</v>
      </c>
      <c r="R21" s="14">
        <f t="shared" si="8"/>
        <v>17077.180360693004</v>
      </c>
      <c r="S21" s="14">
        <f t="shared" si="8"/>
        <v>113608.30332228374</v>
      </c>
      <c r="T21" s="14">
        <f t="shared" si="8"/>
        <v>0</v>
      </c>
      <c r="U21" s="14">
        <f t="shared" si="8"/>
        <v>1263.815889755028</v>
      </c>
      <c r="V21" s="14">
        <f t="shared" si="8"/>
        <v>2571.6253774703064</v>
      </c>
      <c r="W21" s="14">
        <f t="shared" si="8"/>
        <v>0</v>
      </c>
      <c r="X21" s="14">
        <f t="shared" si="8"/>
        <v>401.9589522567894</v>
      </c>
      <c r="Y21" s="14">
        <f t="shared" si="8"/>
        <v>2764.4960341037827</v>
      </c>
      <c r="Z21" s="14">
        <f t="shared" si="8"/>
        <v>0</v>
      </c>
      <c r="AA21" s="14">
        <f>AA22+AA32+AA41+AA50+AA51+AA54+AA57+AA61+AA62</f>
        <v>0</v>
      </c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>
        <f>AP22+AP32+AP41+AP50+AP51+AP54+AP57+AP61+AP62</f>
        <v>0</v>
      </c>
      <c r="AQ21" s="14"/>
      <c r="AR21" s="14">
        <f t="shared" si="8"/>
        <v>2666921.989035266</v>
      </c>
      <c r="AS21" s="14"/>
      <c r="AT21" s="14"/>
      <c r="AU21" s="14"/>
      <c r="AV21" s="14">
        <f t="shared" si="8"/>
        <v>43233.706175699524</v>
      </c>
      <c r="AW21" s="14">
        <f>AW22+AW32+AW41+AW50+AW51+AW54+AW57+AW61+AW62</f>
        <v>0</v>
      </c>
      <c r="AX21" s="14"/>
      <c r="AY21" s="14"/>
      <c r="AZ21" s="14"/>
      <c r="BA21" s="14">
        <f t="shared" si="8"/>
        <v>167899.17624804823</v>
      </c>
      <c r="BB21" s="14"/>
      <c r="BC21" s="14">
        <f t="shared" si="8"/>
        <v>828530.9989268023</v>
      </c>
      <c r="BD21" s="14">
        <f t="shared" si="8"/>
        <v>0</v>
      </c>
      <c r="BE21" s="14">
        <f t="shared" si="8"/>
        <v>0</v>
      </c>
      <c r="BF21" s="14">
        <f t="shared" si="8"/>
        <v>194732.5131379188</v>
      </c>
      <c r="BG21" s="14">
        <f t="shared" si="8"/>
        <v>0</v>
      </c>
      <c r="BH21" s="14">
        <f t="shared" si="8"/>
        <v>0</v>
      </c>
      <c r="BI21" s="14">
        <f t="shared" si="8"/>
        <v>0</v>
      </c>
      <c r="BJ21" s="14">
        <f t="shared" si="8"/>
        <v>0</v>
      </c>
      <c r="BK21" s="14">
        <f>BK22+BK32+BK41+BK50+BK51+BK54+BK57+BK61+BK62</f>
        <v>0</v>
      </c>
      <c r="BL21" s="14">
        <f t="shared" si="8"/>
        <v>0</v>
      </c>
      <c r="BM21" s="15">
        <f t="shared" si="8"/>
        <v>0</v>
      </c>
      <c r="BN21" s="15">
        <f>BN22+BN32+BN41+BN50+BN51+BN54+BN57+BN61+BN62</f>
        <v>0</v>
      </c>
      <c r="BO21" s="15">
        <f>BO22+BO32+BO41+BO50+BO51+BO54+BO57+BO61+BO62</f>
        <v>0</v>
      </c>
      <c r="BP21" s="14"/>
      <c r="BQ21" s="15">
        <f>BQ22+BQ32+BQ41+BQ50+BQ51+BQ54+BQ57+BQ61+BQ62</f>
        <v>20713.513251047705</v>
      </c>
      <c r="BR21" s="14">
        <f>BR22+BR32+BR41+BR50+BR51+BR54+BR57+BR61+BR62</f>
        <v>0</v>
      </c>
      <c r="BS21" s="16"/>
      <c r="BT21" s="8"/>
      <c r="BU21" s="1"/>
      <c r="BV21" s="1"/>
      <c r="BW21" s="2"/>
      <c r="BX21" s="2"/>
      <c r="BY21" s="2"/>
      <c r="BZ21" s="2"/>
      <c r="CA21" s="2"/>
      <c r="CB21" s="2"/>
    </row>
    <row r="22" spans="1:80" s="17" customFormat="1" ht="11.25">
      <c r="A22" s="38" t="s">
        <v>96</v>
      </c>
      <c r="B22" s="18">
        <f>B23+B24+B25+B26+B27+B28+B29+B30+B31</f>
        <v>9249914.389999999</v>
      </c>
      <c r="C22" s="57">
        <f aca="true" t="shared" si="9" ref="C22:BM22">C23+C24+C25+C26+C27+C28+C29+C30+C31</f>
        <v>1818711.0673175226</v>
      </c>
      <c r="D22" s="20">
        <f t="shared" si="9"/>
        <v>49580.63746811951</v>
      </c>
      <c r="E22" s="20">
        <f t="shared" si="9"/>
        <v>0</v>
      </c>
      <c r="F22" s="20">
        <f t="shared" si="9"/>
        <v>347141.6933621918</v>
      </c>
      <c r="G22" s="20">
        <f t="shared" si="9"/>
        <v>4538.566979043822</v>
      </c>
      <c r="H22" s="20">
        <f t="shared" si="9"/>
        <v>0</v>
      </c>
      <c r="I22" s="20"/>
      <c r="J22" s="20">
        <f t="shared" si="9"/>
        <v>9361.671133284095</v>
      </c>
      <c r="K22" s="20">
        <f t="shared" si="9"/>
        <v>926930.5781913736</v>
      </c>
      <c r="L22" s="20">
        <f t="shared" si="9"/>
        <v>288569.29653097154</v>
      </c>
      <c r="M22" s="20">
        <f t="shared" si="9"/>
        <v>1341052.8312389439</v>
      </c>
      <c r="N22" s="20">
        <f t="shared" si="9"/>
        <v>2159.8382758096523</v>
      </c>
      <c r="O22" s="20">
        <f t="shared" si="9"/>
        <v>144882.96423313217</v>
      </c>
      <c r="P22" s="20">
        <f t="shared" si="9"/>
        <v>257265.9685582617</v>
      </c>
      <c r="Q22" s="20">
        <f t="shared" si="9"/>
        <v>0</v>
      </c>
      <c r="R22" s="20">
        <f t="shared" si="9"/>
        <v>17077.180360693004</v>
      </c>
      <c r="S22" s="20">
        <f t="shared" si="9"/>
        <v>113608.30332228374</v>
      </c>
      <c r="T22" s="20">
        <f t="shared" si="9"/>
        <v>0</v>
      </c>
      <c r="U22" s="20">
        <f t="shared" si="9"/>
        <v>1263.815889755028</v>
      </c>
      <c r="V22" s="20">
        <f t="shared" si="9"/>
        <v>2571.6253774703064</v>
      </c>
      <c r="W22" s="20">
        <f t="shared" si="9"/>
        <v>0</v>
      </c>
      <c r="X22" s="20">
        <f t="shared" si="9"/>
        <v>401.9589522567894</v>
      </c>
      <c r="Y22" s="20">
        <f t="shared" si="9"/>
        <v>2764.4960341037827</v>
      </c>
      <c r="Z22" s="20">
        <f t="shared" si="9"/>
        <v>0</v>
      </c>
      <c r="AA22" s="20">
        <f>AA23+AA24+AA25+AA26+AA27+AA28+AA29+AA30+AA31</f>
        <v>0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>
        <f>AP23+AP24+AP25+AP26+AP27+AP28+AP29+AP30+AP31</f>
        <v>0</v>
      </c>
      <c r="AQ22" s="20"/>
      <c r="AR22" s="20">
        <f t="shared" si="9"/>
        <v>2666921.989035266</v>
      </c>
      <c r="AS22" s="20"/>
      <c r="AT22" s="20"/>
      <c r="AU22" s="20"/>
      <c r="AV22" s="20">
        <f t="shared" si="9"/>
        <v>43233.706175699524</v>
      </c>
      <c r="AW22" s="20">
        <f>AW23+AW24+AW25+AW26+AW27+AW28+AW29+AW30+AW31</f>
        <v>0</v>
      </c>
      <c r="AX22" s="20"/>
      <c r="AY22" s="20"/>
      <c r="AZ22" s="20"/>
      <c r="BA22" s="20">
        <f t="shared" si="9"/>
        <v>167899.17624804823</v>
      </c>
      <c r="BB22" s="20"/>
      <c r="BC22" s="20">
        <f t="shared" si="9"/>
        <v>828530.9989268023</v>
      </c>
      <c r="BD22" s="20">
        <f t="shared" si="9"/>
        <v>0</v>
      </c>
      <c r="BE22" s="20">
        <f t="shared" si="9"/>
        <v>0</v>
      </c>
      <c r="BF22" s="20">
        <f t="shared" si="9"/>
        <v>194732.5131379188</v>
      </c>
      <c r="BG22" s="20">
        <f t="shared" si="9"/>
        <v>0</v>
      </c>
      <c r="BH22" s="20">
        <f t="shared" si="9"/>
        <v>0</v>
      </c>
      <c r="BI22" s="20">
        <f t="shared" si="9"/>
        <v>0</v>
      </c>
      <c r="BJ22" s="20">
        <f t="shared" si="9"/>
        <v>0</v>
      </c>
      <c r="BK22" s="20">
        <f>BK23+BK24+BK25+BK26+BK27+BK28+BK29+BK30+BK31</f>
        <v>0</v>
      </c>
      <c r="BL22" s="20">
        <f t="shared" si="9"/>
        <v>0</v>
      </c>
      <c r="BM22" s="22">
        <f t="shared" si="9"/>
        <v>0</v>
      </c>
      <c r="BN22" s="22">
        <f>BN23+BN24+BN25+BN26+BN27+BN28+BN29+BN30+BN31</f>
        <v>0</v>
      </c>
      <c r="BO22" s="22">
        <f>BO23+BO24+BO25+BO26+BO27+BO28+BO29+BO30+BO31</f>
        <v>0</v>
      </c>
      <c r="BP22" s="20"/>
      <c r="BQ22" s="22">
        <f>BQ23+BQ24+BQ25+BQ26+BQ27+BQ28+BQ29+BQ30+BQ31</f>
        <v>20713.513251047705</v>
      </c>
      <c r="BR22" s="20">
        <f>BR23+BR24+BR25+BR26+BR27+BR28+BR29+BR30+BR31</f>
        <v>0</v>
      </c>
      <c r="BS22" s="18"/>
      <c r="BT22" s="9"/>
      <c r="BU22" s="6"/>
      <c r="BV22" s="6"/>
      <c r="BW22" s="7"/>
      <c r="BX22" s="7"/>
      <c r="BY22" s="7"/>
      <c r="BZ22" s="7"/>
      <c r="CA22" s="7"/>
      <c r="CB22" s="7"/>
    </row>
    <row r="23" spans="1:80" ht="11.25">
      <c r="A23" s="59" t="s">
        <v>97</v>
      </c>
      <c r="B23" s="18">
        <f>SUM(C23:BR23)</f>
        <v>0</v>
      </c>
      <c r="C23" s="19"/>
      <c r="D23" s="19"/>
      <c r="E23" s="19"/>
      <c r="F23" s="19"/>
      <c r="G23" s="19"/>
      <c r="H23" s="19"/>
      <c r="I23" s="20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19"/>
      <c r="AQ23" s="20"/>
      <c r="AR23" s="19"/>
      <c r="AS23" s="20"/>
      <c r="AT23" s="20"/>
      <c r="AU23" s="20"/>
      <c r="AV23" s="19"/>
      <c r="AW23" s="19"/>
      <c r="AX23" s="20"/>
      <c r="AY23" s="20"/>
      <c r="AZ23" s="20"/>
      <c r="BA23" s="19"/>
      <c r="BB23" s="20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20"/>
      <c r="BQ23" s="19"/>
      <c r="BR23" s="21"/>
      <c r="BS23" s="18"/>
      <c r="BT23" s="9"/>
      <c r="BU23" s="6"/>
      <c r="BV23" s="6"/>
      <c r="BW23" s="7"/>
      <c r="BX23" s="7"/>
      <c r="BY23" s="7"/>
      <c r="BZ23" s="7"/>
      <c r="CA23" s="7"/>
      <c r="CB23" s="7"/>
    </row>
    <row r="24" spans="1:80" ht="11.25">
      <c r="A24" s="59" t="s">
        <v>98</v>
      </c>
      <c r="B24" s="18">
        <f>SUM(C24:BR24)</f>
        <v>0</v>
      </c>
      <c r="C24" s="19"/>
      <c r="D24" s="19"/>
      <c r="E24" s="19"/>
      <c r="F24" s="19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19"/>
      <c r="AQ24" s="20"/>
      <c r="AR24" s="19"/>
      <c r="AS24" s="20"/>
      <c r="AT24" s="20"/>
      <c r="AU24" s="20"/>
      <c r="AV24" s="19"/>
      <c r="AW24" s="19"/>
      <c r="AX24" s="20"/>
      <c r="AY24" s="20"/>
      <c r="AZ24" s="20"/>
      <c r="BA24" s="19"/>
      <c r="BB24" s="20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20"/>
      <c r="BQ24" s="19"/>
      <c r="BR24" s="21"/>
      <c r="BS24" s="18"/>
      <c r="BT24" s="9"/>
      <c r="BU24" s="6"/>
      <c r="BV24" s="6"/>
      <c r="BW24" s="7"/>
      <c r="BX24" s="7"/>
      <c r="BY24" s="7"/>
      <c r="BZ24" s="7"/>
      <c r="CA24" s="7"/>
      <c r="CB24" s="7"/>
    </row>
    <row r="25" spans="1:80" ht="11.25">
      <c r="A25" s="59" t="s">
        <v>99</v>
      </c>
      <c r="B25" s="18">
        <f>SUM(C25:BR25)</f>
        <v>0</v>
      </c>
      <c r="C25" s="19"/>
      <c r="D25" s="19"/>
      <c r="E25" s="19"/>
      <c r="F25" s="19"/>
      <c r="G25" s="19"/>
      <c r="H25" s="19"/>
      <c r="I25" s="20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19"/>
      <c r="AQ25" s="20"/>
      <c r="AR25" s="19"/>
      <c r="AS25" s="20"/>
      <c r="AT25" s="20"/>
      <c r="AU25" s="20"/>
      <c r="AV25" s="19"/>
      <c r="AW25" s="19"/>
      <c r="AX25" s="20"/>
      <c r="AY25" s="20"/>
      <c r="AZ25" s="20"/>
      <c r="BA25" s="19"/>
      <c r="BB25" s="20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20"/>
      <c r="BQ25" s="19"/>
      <c r="BR25" s="21"/>
      <c r="BS25" s="18"/>
      <c r="BT25" s="9"/>
      <c r="BU25" s="6"/>
      <c r="BV25" s="6"/>
      <c r="BW25" s="7"/>
      <c r="BX25" s="7"/>
      <c r="BY25" s="7"/>
      <c r="BZ25" s="7"/>
      <c r="CA25" s="7"/>
      <c r="CB25" s="7"/>
    </row>
    <row r="26" spans="1:80" ht="11.25">
      <c r="A26" s="59" t="s">
        <v>100</v>
      </c>
      <c r="B26" s="18">
        <f aca="true" t="shared" si="10" ref="B26:B31">SUM(C26:BR26)</f>
        <v>0</v>
      </c>
      <c r="C26" s="19"/>
      <c r="D26" s="19"/>
      <c r="E26" s="19"/>
      <c r="F26" s="19"/>
      <c r="G26" s="19"/>
      <c r="H26" s="19"/>
      <c r="I26" s="20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19"/>
      <c r="AQ26" s="20"/>
      <c r="AR26" s="19"/>
      <c r="AS26" s="20"/>
      <c r="AT26" s="20"/>
      <c r="AU26" s="20"/>
      <c r="AV26" s="19"/>
      <c r="AW26" s="19"/>
      <c r="AX26" s="20"/>
      <c r="AY26" s="20"/>
      <c r="AZ26" s="20"/>
      <c r="BA26" s="19"/>
      <c r="BB26" s="20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20"/>
      <c r="BQ26" s="19"/>
      <c r="BR26" s="21"/>
      <c r="BS26" s="18"/>
      <c r="BT26" s="9"/>
      <c r="BU26" s="6"/>
      <c r="BV26" s="6"/>
      <c r="BW26" s="7"/>
      <c r="BX26" s="7"/>
      <c r="BY26" s="7"/>
      <c r="BZ26" s="7"/>
      <c r="CA26" s="7"/>
      <c r="CB26" s="7"/>
    </row>
    <row r="27" spans="1:80" ht="11.25">
      <c r="A27" s="59" t="s">
        <v>101</v>
      </c>
      <c r="B27" s="18">
        <f t="shared" si="10"/>
        <v>0</v>
      </c>
      <c r="C27" s="19"/>
      <c r="D27" s="19"/>
      <c r="E27" s="19"/>
      <c r="F27" s="19"/>
      <c r="G27" s="19"/>
      <c r="H27" s="19"/>
      <c r="I27" s="20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19"/>
      <c r="AQ27" s="20"/>
      <c r="AR27" s="19"/>
      <c r="AS27" s="20"/>
      <c r="AT27" s="20"/>
      <c r="AU27" s="20"/>
      <c r="AV27" s="19"/>
      <c r="AW27" s="19"/>
      <c r="AX27" s="20"/>
      <c r="AY27" s="20"/>
      <c r="AZ27" s="20"/>
      <c r="BA27" s="19"/>
      <c r="BB27" s="20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20"/>
      <c r="BQ27" s="19"/>
      <c r="BR27" s="21"/>
      <c r="BS27" s="18"/>
      <c r="BT27" s="9"/>
      <c r="BU27" s="6"/>
      <c r="BV27" s="6"/>
      <c r="BW27" s="7"/>
      <c r="BX27" s="7"/>
      <c r="BY27" s="7"/>
      <c r="BZ27" s="7"/>
      <c r="CA27" s="7"/>
      <c r="CB27" s="7"/>
    </row>
    <row r="28" spans="1:80" ht="11.25">
      <c r="A28" s="59" t="s">
        <v>102</v>
      </c>
      <c r="B28" s="18">
        <f t="shared" si="10"/>
        <v>0</v>
      </c>
      <c r="C28" s="19"/>
      <c r="D28" s="19"/>
      <c r="E28" s="19"/>
      <c r="F28" s="19"/>
      <c r="G28" s="19"/>
      <c r="H28" s="19"/>
      <c r="I28" s="20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19"/>
      <c r="AQ28" s="20"/>
      <c r="AR28" s="19"/>
      <c r="AS28" s="20"/>
      <c r="AT28" s="20"/>
      <c r="AU28" s="20"/>
      <c r="AV28" s="19"/>
      <c r="AW28" s="19"/>
      <c r="AX28" s="20"/>
      <c r="AY28" s="20"/>
      <c r="AZ28" s="20"/>
      <c r="BA28" s="19"/>
      <c r="BB28" s="20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20"/>
      <c r="BQ28" s="19"/>
      <c r="BR28" s="21"/>
      <c r="BS28" s="18"/>
      <c r="BT28" s="9"/>
      <c r="BU28" s="6"/>
      <c r="BV28" s="6"/>
      <c r="BW28" s="7"/>
      <c r="BX28" s="7"/>
      <c r="BY28" s="7"/>
      <c r="BZ28" s="7"/>
      <c r="CA28" s="7"/>
      <c r="CB28" s="7"/>
    </row>
    <row r="29" spans="1:80" ht="11.25">
      <c r="A29" s="59" t="s">
        <v>103</v>
      </c>
      <c r="B29" s="18">
        <f t="shared" si="10"/>
        <v>0</v>
      </c>
      <c r="C29" s="19"/>
      <c r="D29" s="19"/>
      <c r="E29" s="19"/>
      <c r="F29" s="19"/>
      <c r="G29" s="19"/>
      <c r="H29" s="19"/>
      <c r="I29" s="20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19"/>
      <c r="AQ29" s="20"/>
      <c r="AR29" s="19"/>
      <c r="AS29" s="20"/>
      <c r="AT29" s="20"/>
      <c r="AU29" s="20"/>
      <c r="AV29" s="19"/>
      <c r="AW29" s="19"/>
      <c r="AX29" s="20"/>
      <c r="AY29" s="20"/>
      <c r="AZ29" s="20"/>
      <c r="BA29" s="19"/>
      <c r="BB29" s="20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20"/>
      <c r="BQ29" s="19"/>
      <c r="BR29" s="21"/>
      <c r="BS29" s="18"/>
      <c r="BT29" s="9"/>
      <c r="BU29" s="6"/>
      <c r="BV29" s="6"/>
      <c r="BW29" s="7"/>
      <c r="BX29" s="7"/>
      <c r="BY29" s="7"/>
      <c r="BZ29" s="7"/>
      <c r="CA29" s="7"/>
      <c r="CB29" s="7"/>
    </row>
    <row r="30" spans="1:80" ht="11.25">
      <c r="A30" s="59" t="s">
        <v>104</v>
      </c>
      <c r="B30" s="18">
        <f>SUM(C30:BR30)</f>
        <v>9249914.389999999</v>
      </c>
      <c r="C30" s="19">
        <v>1818711.0673175226</v>
      </c>
      <c r="D30" s="19">
        <v>49580.63746811951</v>
      </c>
      <c r="E30" s="19">
        <v>0</v>
      </c>
      <c r="F30" s="19">
        <v>347141.6933621918</v>
      </c>
      <c r="G30" s="19">
        <v>4538.566979043822</v>
      </c>
      <c r="H30" s="19">
        <v>0</v>
      </c>
      <c r="I30" s="20"/>
      <c r="J30" s="19">
        <v>9361.671133284095</v>
      </c>
      <c r="K30" s="19">
        <v>926930.5781913736</v>
      </c>
      <c r="L30" s="19">
        <v>288569.29653097154</v>
      </c>
      <c r="M30" s="19">
        <v>1341052.8312389439</v>
      </c>
      <c r="N30" s="19">
        <v>2159.8382758096523</v>
      </c>
      <c r="O30" s="19">
        <v>144882.96423313217</v>
      </c>
      <c r="P30" s="19">
        <v>257265.9685582617</v>
      </c>
      <c r="Q30" s="19">
        <v>0</v>
      </c>
      <c r="R30" s="19">
        <v>17077.180360693004</v>
      </c>
      <c r="S30" s="19">
        <v>113608.30332228374</v>
      </c>
      <c r="T30" s="19">
        <v>0</v>
      </c>
      <c r="U30" s="19">
        <v>1263.815889755028</v>
      </c>
      <c r="V30" s="19">
        <v>2571.6253774703064</v>
      </c>
      <c r="W30" s="19">
        <v>0</v>
      </c>
      <c r="X30" s="19">
        <v>401.9589522567894</v>
      </c>
      <c r="Y30" s="19">
        <v>2764.4960341037827</v>
      </c>
      <c r="Z30" s="19">
        <v>0</v>
      </c>
      <c r="AA30" s="19">
        <v>0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19"/>
      <c r="AQ30" s="20"/>
      <c r="AR30" s="19">
        <v>2666921.989035266</v>
      </c>
      <c r="AS30" s="20"/>
      <c r="AT30" s="20"/>
      <c r="AU30" s="20"/>
      <c r="AV30" s="19">
        <v>43233.706175699524</v>
      </c>
      <c r="AW30" s="19">
        <v>0</v>
      </c>
      <c r="AX30" s="20"/>
      <c r="AY30" s="20"/>
      <c r="AZ30" s="20"/>
      <c r="BA30" s="19">
        <v>167899.17624804823</v>
      </c>
      <c r="BB30" s="20"/>
      <c r="BC30" s="19">
        <v>828530.9989268023</v>
      </c>
      <c r="BD30" s="19">
        <v>0</v>
      </c>
      <c r="BE30" s="19">
        <v>0</v>
      </c>
      <c r="BF30" s="19">
        <v>194732.5131379188</v>
      </c>
      <c r="BG30" s="19">
        <v>0</v>
      </c>
      <c r="BH30" s="19">
        <v>0</v>
      </c>
      <c r="BI30" s="19">
        <v>0</v>
      </c>
      <c r="BJ30" s="19">
        <v>0</v>
      </c>
      <c r="BK30" s="19">
        <v>0</v>
      </c>
      <c r="BL30" s="19">
        <v>0</v>
      </c>
      <c r="BM30" s="19">
        <v>0</v>
      </c>
      <c r="BN30" s="19">
        <v>0</v>
      </c>
      <c r="BO30" s="19">
        <v>0</v>
      </c>
      <c r="BP30" s="20"/>
      <c r="BQ30" s="19">
        <v>20713.513251047705</v>
      </c>
      <c r="BR30" s="21">
        <v>0</v>
      </c>
      <c r="BS30" s="18"/>
      <c r="BT30" s="9"/>
      <c r="BU30" s="6"/>
      <c r="BV30" s="6"/>
      <c r="BW30" s="7"/>
      <c r="BX30" s="7"/>
      <c r="BY30" s="7"/>
      <c r="BZ30" s="7"/>
      <c r="CA30" s="7"/>
      <c r="CB30" s="7"/>
    </row>
    <row r="31" spans="1:80" ht="11.25">
      <c r="A31" s="59" t="s">
        <v>105</v>
      </c>
      <c r="B31" s="18">
        <f t="shared" si="10"/>
        <v>0</v>
      </c>
      <c r="C31" s="19"/>
      <c r="D31" s="19"/>
      <c r="E31" s="19"/>
      <c r="F31" s="19"/>
      <c r="G31" s="19"/>
      <c r="H31" s="19"/>
      <c r="I31" s="20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19"/>
      <c r="AQ31" s="20"/>
      <c r="AR31" s="19"/>
      <c r="AS31" s="20"/>
      <c r="AT31" s="20"/>
      <c r="AU31" s="20"/>
      <c r="AV31" s="19"/>
      <c r="AW31" s="19"/>
      <c r="AX31" s="20"/>
      <c r="AY31" s="20"/>
      <c r="AZ31" s="20"/>
      <c r="BA31" s="19"/>
      <c r="BB31" s="20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20"/>
      <c r="BQ31" s="19"/>
      <c r="BR31" s="21"/>
      <c r="BS31" s="18"/>
      <c r="BT31" s="9"/>
      <c r="BU31" s="6"/>
      <c r="BV31" s="6"/>
      <c r="BW31" s="7"/>
      <c r="BX31" s="7"/>
      <c r="BY31" s="7"/>
      <c r="BZ31" s="7"/>
      <c r="CA31" s="7"/>
      <c r="CB31" s="7"/>
    </row>
    <row r="32" spans="1:80" s="17" customFormat="1" ht="11.25">
      <c r="A32" s="38" t="s">
        <v>106</v>
      </c>
      <c r="B32" s="18">
        <f>B33+B34+B35+B36+B37+B38+B39+B40</f>
        <v>0</v>
      </c>
      <c r="C32" s="57">
        <f aca="true" t="shared" si="11" ref="C32:BM32">C33+C34+C35+C36+C37+C38+C39+C40</f>
        <v>0</v>
      </c>
      <c r="D32" s="20">
        <f t="shared" si="11"/>
        <v>0</v>
      </c>
      <c r="E32" s="20">
        <f t="shared" si="11"/>
        <v>0</v>
      </c>
      <c r="F32" s="20">
        <f t="shared" si="11"/>
        <v>0</v>
      </c>
      <c r="G32" s="20">
        <f t="shared" si="11"/>
        <v>0</v>
      </c>
      <c r="H32" s="20">
        <f t="shared" si="11"/>
        <v>0</v>
      </c>
      <c r="I32" s="20"/>
      <c r="J32" s="20">
        <f t="shared" si="11"/>
        <v>0</v>
      </c>
      <c r="K32" s="20">
        <f t="shared" si="11"/>
        <v>0</v>
      </c>
      <c r="L32" s="20">
        <f t="shared" si="11"/>
        <v>0</v>
      </c>
      <c r="M32" s="20">
        <f t="shared" si="11"/>
        <v>0</v>
      </c>
      <c r="N32" s="20">
        <f t="shared" si="11"/>
        <v>0</v>
      </c>
      <c r="O32" s="20">
        <f t="shared" si="11"/>
        <v>0</v>
      </c>
      <c r="P32" s="20">
        <f t="shared" si="11"/>
        <v>0</v>
      </c>
      <c r="Q32" s="20">
        <f t="shared" si="11"/>
        <v>0</v>
      </c>
      <c r="R32" s="20">
        <f t="shared" si="11"/>
        <v>0</v>
      </c>
      <c r="S32" s="20">
        <f t="shared" si="11"/>
        <v>0</v>
      </c>
      <c r="T32" s="20">
        <f t="shared" si="11"/>
        <v>0</v>
      </c>
      <c r="U32" s="20">
        <f t="shared" si="11"/>
        <v>0</v>
      </c>
      <c r="V32" s="20">
        <f t="shared" si="11"/>
        <v>0</v>
      </c>
      <c r="W32" s="20">
        <f t="shared" si="11"/>
        <v>0</v>
      </c>
      <c r="X32" s="20">
        <f t="shared" si="11"/>
        <v>0</v>
      </c>
      <c r="Y32" s="20">
        <f t="shared" si="11"/>
        <v>0</v>
      </c>
      <c r="Z32" s="20">
        <f t="shared" si="11"/>
        <v>0</v>
      </c>
      <c r="AA32" s="20">
        <f>AA33+AA34+AA35+AA36+AA37+AA38+AA39+AA40</f>
        <v>0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>
        <f>AP33+AP34+AP35+AP36+AP37+AP38+AP39+AP40</f>
        <v>0</v>
      </c>
      <c r="AQ32" s="20"/>
      <c r="AR32" s="20">
        <f t="shared" si="11"/>
        <v>0</v>
      </c>
      <c r="AS32" s="20"/>
      <c r="AT32" s="20"/>
      <c r="AU32" s="20"/>
      <c r="AV32" s="20">
        <f t="shared" si="11"/>
        <v>0</v>
      </c>
      <c r="AW32" s="20">
        <f>AW33+AW34+AW35+AW36+AW37+AW38+AW39+AW40</f>
        <v>0</v>
      </c>
      <c r="AX32" s="20"/>
      <c r="AY32" s="20"/>
      <c r="AZ32" s="20"/>
      <c r="BA32" s="20">
        <f t="shared" si="11"/>
        <v>0</v>
      </c>
      <c r="BB32" s="20"/>
      <c r="BC32" s="20">
        <f t="shared" si="11"/>
        <v>0</v>
      </c>
      <c r="BD32" s="20">
        <f t="shared" si="11"/>
        <v>0</v>
      </c>
      <c r="BE32" s="20">
        <f t="shared" si="11"/>
        <v>0</v>
      </c>
      <c r="BF32" s="20">
        <f t="shared" si="11"/>
        <v>0</v>
      </c>
      <c r="BG32" s="20">
        <f t="shared" si="11"/>
        <v>0</v>
      </c>
      <c r="BH32" s="20">
        <f t="shared" si="11"/>
        <v>0</v>
      </c>
      <c r="BI32" s="20">
        <f t="shared" si="11"/>
        <v>0</v>
      </c>
      <c r="BJ32" s="20">
        <f t="shared" si="11"/>
        <v>0</v>
      </c>
      <c r="BK32" s="20">
        <f>BK33+BK34+BK35+BK36+BK37+BK38+BK39+BK40</f>
        <v>0</v>
      </c>
      <c r="BL32" s="20">
        <f t="shared" si="11"/>
        <v>0</v>
      </c>
      <c r="BM32" s="22">
        <f t="shared" si="11"/>
        <v>0</v>
      </c>
      <c r="BN32" s="22">
        <f>BN33+BN34+BN35+BN36+BN37+BN38+BN39+BN40</f>
        <v>0</v>
      </c>
      <c r="BO32" s="22">
        <f>BO33+BO34+BO35+BO36+BO37+BO38+BO39+BO40</f>
        <v>0</v>
      </c>
      <c r="BP32" s="20"/>
      <c r="BQ32" s="22">
        <f>BQ33+BQ34+BQ35+BQ36+BQ37+BQ38+BQ39+BQ40</f>
        <v>0</v>
      </c>
      <c r="BR32" s="20">
        <f>BR33+BR34+BR35+BR36+BR37+BR38+BR39+BR40</f>
        <v>0</v>
      </c>
      <c r="BS32" s="18"/>
      <c r="BT32" s="9"/>
      <c r="BU32" s="6"/>
      <c r="BV32" s="6"/>
      <c r="BW32" s="7"/>
      <c r="BX32" s="7"/>
      <c r="BY32" s="7"/>
      <c r="BZ32" s="7"/>
      <c r="CA32" s="7"/>
      <c r="CB32" s="7"/>
    </row>
    <row r="33" spans="1:80" ht="11.25">
      <c r="A33" s="59" t="s">
        <v>97</v>
      </c>
      <c r="B33" s="18">
        <f>SUM(C33:BR33)</f>
        <v>0</v>
      </c>
      <c r="C33" s="19"/>
      <c r="D33" s="19"/>
      <c r="E33" s="19"/>
      <c r="F33" s="19"/>
      <c r="G33" s="19"/>
      <c r="H33" s="19"/>
      <c r="I33" s="20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19"/>
      <c r="AQ33" s="20"/>
      <c r="AR33" s="19"/>
      <c r="AS33" s="20"/>
      <c r="AT33" s="20"/>
      <c r="AU33" s="20"/>
      <c r="AV33" s="19"/>
      <c r="AW33" s="19"/>
      <c r="AX33" s="20"/>
      <c r="AY33" s="20"/>
      <c r="AZ33" s="20"/>
      <c r="BA33" s="19"/>
      <c r="BB33" s="20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20"/>
      <c r="BQ33" s="19"/>
      <c r="BR33" s="21"/>
      <c r="BS33" s="18"/>
      <c r="BT33" s="9"/>
      <c r="BU33" s="6"/>
      <c r="BV33" s="6"/>
      <c r="BW33" s="7"/>
      <c r="BX33" s="7"/>
      <c r="BY33" s="7"/>
      <c r="BZ33" s="7"/>
      <c r="CA33" s="7"/>
      <c r="CB33" s="7"/>
    </row>
    <row r="34" spans="1:80" ht="11.25">
      <c r="A34" s="59" t="s">
        <v>98</v>
      </c>
      <c r="B34" s="18">
        <f aca="true" t="shared" si="12" ref="B34:B40">SUM(C34:BR34)</f>
        <v>0</v>
      </c>
      <c r="C34" s="19"/>
      <c r="D34" s="19"/>
      <c r="E34" s="19"/>
      <c r="F34" s="19"/>
      <c r="G34" s="19"/>
      <c r="H34" s="19"/>
      <c r="I34" s="20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19"/>
      <c r="AQ34" s="20"/>
      <c r="AR34" s="19"/>
      <c r="AS34" s="20"/>
      <c r="AT34" s="20"/>
      <c r="AU34" s="20"/>
      <c r="AV34" s="19"/>
      <c r="AW34" s="19"/>
      <c r="AX34" s="20"/>
      <c r="AY34" s="20"/>
      <c r="AZ34" s="20"/>
      <c r="BA34" s="19"/>
      <c r="BB34" s="20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20"/>
      <c r="BQ34" s="19"/>
      <c r="BR34" s="21"/>
      <c r="BS34" s="18"/>
      <c r="BT34" s="9"/>
      <c r="BU34" s="6"/>
      <c r="BV34" s="6"/>
      <c r="BW34" s="7"/>
      <c r="BX34" s="7"/>
      <c r="BY34" s="7"/>
      <c r="BZ34" s="7"/>
      <c r="CA34" s="7"/>
      <c r="CB34" s="7"/>
    </row>
    <row r="35" spans="1:80" ht="11.25">
      <c r="A35" s="59" t="s">
        <v>99</v>
      </c>
      <c r="B35" s="18">
        <f t="shared" si="12"/>
        <v>0</v>
      </c>
      <c r="C35" s="19"/>
      <c r="D35" s="19"/>
      <c r="E35" s="19"/>
      <c r="F35" s="19"/>
      <c r="G35" s="19"/>
      <c r="H35" s="19"/>
      <c r="I35" s="20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19"/>
      <c r="AQ35" s="20"/>
      <c r="AR35" s="19"/>
      <c r="AS35" s="20"/>
      <c r="AT35" s="20"/>
      <c r="AU35" s="20"/>
      <c r="AV35" s="19"/>
      <c r="AW35" s="19"/>
      <c r="AX35" s="20"/>
      <c r="AY35" s="20"/>
      <c r="AZ35" s="20"/>
      <c r="BA35" s="19"/>
      <c r="BB35" s="20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20"/>
      <c r="BQ35" s="19"/>
      <c r="BR35" s="21"/>
      <c r="BS35" s="18"/>
      <c r="BT35" s="9"/>
      <c r="BU35" s="6"/>
      <c r="BV35" s="6"/>
      <c r="BW35" s="7"/>
      <c r="BX35" s="7"/>
      <c r="BY35" s="7"/>
      <c r="BZ35" s="7"/>
      <c r="CA35" s="7"/>
      <c r="CB35" s="7"/>
    </row>
    <row r="36" spans="1:80" ht="11.25">
      <c r="A36" s="59" t="s">
        <v>100</v>
      </c>
      <c r="B36" s="18">
        <f t="shared" si="12"/>
        <v>0</v>
      </c>
      <c r="C36" s="19"/>
      <c r="D36" s="19"/>
      <c r="E36" s="19"/>
      <c r="F36" s="19"/>
      <c r="G36" s="19"/>
      <c r="H36" s="19"/>
      <c r="I36" s="20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19"/>
      <c r="AQ36" s="20"/>
      <c r="AR36" s="19"/>
      <c r="AS36" s="20"/>
      <c r="AT36" s="20"/>
      <c r="AU36" s="20"/>
      <c r="AV36" s="19"/>
      <c r="AW36" s="19"/>
      <c r="AX36" s="20"/>
      <c r="AY36" s="20"/>
      <c r="AZ36" s="20"/>
      <c r="BA36" s="19"/>
      <c r="BB36" s="20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20"/>
      <c r="BQ36" s="19"/>
      <c r="BR36" s="21"/>
      <c r="BS36" s="18"/>
      <c r="BT36" s="9"/>
      <c r="BU36" s="6"/>
      <c r="BV36" s="6"/>
      <c r="BW36" s="7"/>
      <c r="BX36" s="7"/>
      <c r="BY36" s="7"/>
      <c r="BZ36" s="7"/>
      <c r="CA36" s="7"/>
      <c r="CB36" s="7"/>
    </row>
    <row r="37" spans="1:80" ht="11.25">
      <c r="A37" s="59" t="s">
        <v>107</v>
      </c>
      <c r="B37" s="18">
        <f t="shared" si="12"/>
        <v>0</v>
      </c>
      <c r="C37" s="19"/>
      <c r="D37" s="19"/>
      <c r="E37" s="19"/>
      <c r="F37" s="19"/>
      <c r="G37" s="19"/>
      <c r="H37" s="19"/>
      <c r="I37" s="20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19"/>
      <c r="AQ37" s="20"/>
      <c r="AR37" s="19"/>
      <c r="AS37" s="20"/>
      <c r="AT37" s="20"/>
      <c r="AU37" s="20"/>
      <c r="AV37" s="19"/>
      <c r="AW37" s="19"/>
      <c r="AX37" s="20"/>
      <c r="AY37" s="20"/>
      <c r="AZ37" s="20"/>
      <c r="BA37" s="19"/>
      <c r="BB37" s="20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20"/>
      <c r="BQ37" s="19"/>
      <c r="BR37" s="21"/>
      <c r="BS37" s="18"/>
      <c r="BT37" s="9"/>
      <c r="BU37" s="6"/>
      <c r="BV37" s="6"/>
      <c r="BW37" s="7"/>
      <c r="BX37" s="7"/>
      <c r="BY37" s="7"/>
      <c r="BZ37" s="7"/>
      <c r="CA37" s="7"/>
      <c r="CB37" s="7"/>
    </row>
    <row r="38" spans="1:80" ht="11.25">
      <c r="A38" s="59" t="s">
        <v>102</v>
      </c>
      <c r="B38" s="18">
        <f t="shared" si="12"/>
        <v>0</v>
      </c>
      <c r="C38" s="19"/>
      <c r="D38" s="19"/>
      <c r="E38" s="19"/>
      <c r="F38" s="19"/>
      <c r="G38" s="19"/>
      <c r="H38" s="19"/>
      <c r="I38" s="20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19"/>
      <c r="AQ38" s="20"/>
      <c r="AR38" s="19"/>
      <c r="AS38" s="20"/>
      <c r="AT38" s="20"/>
      <c r="AU38" s="20"/>
      <c r="AV38" s="19"/>
      <c r="AW38" s="19"/>
      <c r="AX38" s="20"/>
      <c r="AY38" s="20"/>
      <c r="AZ38" s="20"/>
      <c r="BA38" s="19"/>
      <c r="BB38" s="20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20"/>
      <c r="BQ38" s="19"/>
      <c r="BR38" s="21"/>
      <c r="BS38" s="18"/>
      <c r="BT38" s="9"/>
      <c r="BU38" s="6"/>
      <c r="BV38" s="6"/>
      <c r="BW38" s="7"/>
      <c r="BX38" s="7"/>
      <c r="BY38" s="7"/>
      <c r="BZ38" s="7"/>
      <c r="CA38" s="7"/>
      <c r="CB38" s="7"/>
    </row>
    <row r="39" spans="1:80" ht="11.25">
      <c r="A39" s="59" t="s">
        <v>103</v>
      </c>
      <c r="B39" s="18">
        <f t="shared" si="12"/>
        <v>0</v>
      </c>
      <c r="C39" s="19"/>
      <c r="D39" s="19"/>
      <c r="E39" s="19"/>
      <c r="F39" s="19"/>
      <c r="G39" s="19"/>
      <c r="H39" s="19"/>
      <c r="I39" s="20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19"/>
      <c r="AQ39" s="20"/>
      <c r="AR39" s="19"/>
      <c r="AS39" s="20"/>
      <c r="AT39" s="20"/>
      <c r="AU39" s="20"/>
      <c r="AV39" s="19"/>
      <c r="AW39" s="19"/>
      <c r="AX39" s="20"/>
      <c r="AY39" s="20"/>
      <c r="AZ39" s="20"/>
      <c r="BA39" s="19"/>
      <c r="BB39" s="20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20"/>
      <c r="BQ39" s="19"/>
      <c r="BR39" s="21"/>
      <c r="BS39" s="18"/>
      <c r="BT39" s="9"/>
      <c r="BU39" s="6"/>
      <c r="BV39" s="6"/>
      <c r="BW39" s="7"/>
      <c r="BX39" s="7"/>
      <c r="BY39" s="7"/>
      <c r="BZ39" s="7"/>
      <c r="CA39" s="7"/>
      <c r="CB39" s="7"/>
    </row>
    <row r="40" spans="1:80" ht="11.25">
      <c r="A40" s="59" t="s">
        <v>105</v>
      </c>
      <c r="B40" s="18">
        <f t="shared" si="12"/>
        <v>0</v>
      </c>
      <c r="C40" s="19"/>
      <c r="D40" s="19"/>
      <c r="E40" s="19"/>
      <c r="F40" s="19"/>
      <c r="G40" s="19"/>
      <c r="H40" s="19"/>
      <c r="I40" s="20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19"/>
      <c r="AQ40" s="20"/>
      <c r="AR40" s="19"/>
      <c r="AS40" s="20"/>
      <c r="AT40" s="20"/>
      <c r="AU40" s="20"/>
      <c r="AV40" s="19"/>
      <c r="AW40" s="19"/>
      <c r="AX40" s="20"/>
      <c r="AY40" s="20"/>
      <c r="AZ40" s="20"/>
      <c r="BA40" s="19"/>
      <c r="BB40" s="20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20"/>
      <c r="BQ40" s="19"/>
      <c r="BR40" s="21"/>
      <c r="BS40" s="18"/>
      <c r="BT40" s="9"/>
      <c r="BU40" s="6"/>
      <c r="BV40" s="6"/>
      <c r="BW40" s="7"/>
      <c r="BX40" s="7"/>
      <c r="BY40" s="7"/>
      <c r="BZ40" s="7"/>
      <c r="CA40" s="7"/>
      <c r="CB40" s="7"/>
    </row>
    <row r="41" spans="1:80" s="17" customFormat="1" ht="11.25">
      <c r="A41" s="38" t="s">
        <v>108</v>
      </c>
      <c r="B41" s="18">
        <f>B42+B43+B44+B45+B46+B47+B48+B49</f>
        <v>0</v>
      </c>
      <c r="C41" s="57">
        <f aca="true" t="shared" si="13" ref="C41:BM41">C42+C43+C44+C45+C46+C47+C48+C49</f>
        <v>0</v>
      </c>
      <c r="D41" s="20">
        <f t="shared" si="13"/>
        <v>0</v>
      </c>
      <c r="E41" s="20">
        <f t="shared" si="13"/>
        <v>0</v>
      </c>
      <c r="F41" s="20">
        <f t="shared" si="13"/>
        <v>0</v>
      </c>
      <c r="G41" s="20">
        <f t="shared" si="13"/>
        <v>0</v>
      </c>
      <c r="H41" s="20">
        <f t="shared" si="13"/>
        <v>0</v>
      </c>
      <c r="I41" s="20"/>
      <c r="J41" s="20">
        <f t="shared" si="13"/>
        <v>0</v>
      </c>
      <c r="K41" s="20">
        <f t="shared" si="13"/>
        <v>0</v>
      </c>
      <c r="L41" s="20">
        <f t="shared" si="13"/>
        <v>0</v>
      </c>
      <c r="M41" s="20">
        <f t="shared" si="13"/>
        <v>0</v>
      </c>
      <c r="N41" s="20">
        <f t="shared" si="13"/>
        <v>0</v>
      </c>
      <c r="O41" s="20">
        <f t="shared" si="13"/>
        <v>0</v>
      </c>
      <c r="P41" s="20">
        <f t="shared" si="13"/>
        <v>0</v>
      </c>
      <c r="Q41" s="20">
        <f t="shared" si="13"/>
        <v>0</v>
      </c>
      <c r="R41" s="20">
        <f t="shared" si="13"/>
        <v>0</v>
      </c>
      <c r="S41" s="20">
        <f t="shared" si="13"/>
        <v>0</v>
      </c>
      <c r="T41" s="20">
        <f t="shared" si="13"/>
        <v>0</v>
      </c>
      <c r="U41" s="20">
        <f t="shared" si="13"/>
        <v>0</v>
      </c>
      <c r="V41" s="20">
        <f t="shared" si="13"/>
        <v>0</v>
      </c>
      <c r="W41" s="20">
        <f t="shared" si="13"/>
        <v>0</v>
      </c>
      <c r="X41" s="20">
        <f t="shared" si="13"/>
        <v>0</v>
      </c>
      <c r="Y41" s="20">
        <f t="shared" si="13"/>
        <v>0</v>
      </c>
      <c r="Z41" s="20">
        <f t="shared" si="13"/>
        <v>0</v>
      </c>
      <c r="AA41" s="20">
        <f>AA42+AA43+AA44+AA45+AA46+AA47+AA48+AA49</f>
        <v>0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>
        <f>AP42+AP43+AP44+AP45+AP46+AP47+AP48+AP49</f>
        <v>0</v>
      </c>
      <c r="AQ41" s="20"/>
      <c r="AR41" s="20">
        <f t="shared" si="13"/>
        <v>0</v>
      </c>
      <c r="AS41" s="20"/>
      <c r="AT41" s="20"/>
      <c r="AU41" s="20"/>
      <c r="AV41" s="20">
        <f t="shared" si="13"/>
        <v>0</v>
      </c>
      <c r="AW41" s="20">
        <f>AW42+AW43+AW44+AW45+AW46+AW47+AW48+AW49</f>
        <v>0</v>
      </c>
      <c r="AX41" s="20"/>
      <c r="AY41" s="20"/>
      <c r="AZ41" s="20"/>
      <c r="BA41" s="20">
        <f t="shared" si="13"/>
        <v>0</v>
      </c>
      <c r="BB41" s="20"/>
      <c r="BC41" s="20">
        <f t="shared" si="13"/>
        <v>0</v>
      </c>
      <c r="BD41" s="20">
        <f t="shared" si="13"/>
        <v>0</v>
      </c>
      <c r="BE41" s="20">
        <f t="shared" si="13"/>
        <v>0</v>
      </c>
      <c r="BF41" s="20">
        <f t="shared" si="13"/>
        <v>0</v>
      </c>
      <c r="BG41" s="20">
        <f t="shared" si="13"/>
        <v>0</v>
      </c>
      <c r="BH41" s="20">
        <f t="shared" si="13"/>
        <v>0</v>
      </c>
      <c r="BI41" s="20">
        <f t="shared" si="13"/>
        <v>0</v>
      </c>
      <c r="BJ41" s="20">
        <f t="shared" si="13"/>
        <v>0</v>
      </c>
      <c r="BK41" s="20">
        <f>BK42+BK43+BK44+BK45+BK46+BK47+BK48+BK49</f>
        <v>0</v>
      </c>
      <c r="BL41" s="20">
        <f t="shared" si="13"/>
        <v>0</v>
      </c>
      <c r="BM41" s="22">
        <f t="shared" si="13"/>
        <v>0</v>
      </c>
      <c r="BN41" s="22">
        <f>BN42+BN43+BN44+BN45+BN46+BN47+BN48+BN49</f>
        <v>0</v>
      </c>
      <c r="BO41" s="22">
        <f>BO42+BO43+BO44+BO45+BO46+BO47+BO48+BO49</f>
        <v>0</v>
      </c>
      <c r="BP41" s="20"/>
      <c r="BQ41" s="22">
        <f>BQ42+BQ43+BQ44+BQ45+BQ46+BQ47+BQ48+BQ49</f>
        <v>0</v>
      </c>
      <c r="BR41" s="20">
        <f>BR42+BR43+BR44+BR45+BR46+BR47+BR48+BR49</f>
        <v>0</v>
      </c>
      <c r="BS41" s="18"/>
      <c r="BT41" s="9"/>
      <c r="BU41" s="6"/>
      <c r="BV41" s="6"/>
      <c r="BW41" s="7"/>
      <c r="BX41" s="7"/>
      <c r="BY41" s="7"/>
      <c r="BZ41" s="7"/>
      <c r="CA41" s="7"/>
      <c r="CB41" s="7"/>
    </row>
    <row r="42" spans="1:80" ht="11.25">
      <c r="A42" s="59" t="s">
        <v>109</v>
      </c>
      <c r="B42" s="18">
        <f>SUM(C42:BR42)</f>
        <v>0</v>
      </c>
      <c r="C42" s="19"/>
      <c r="D42" s="19"/>
      <c r="E42" s="19"/>
      <c r="F42" s="19"/>
      <c r="G42" s="19"/>
      <c r="H42" s="19"/>
      <c r="I42" s="20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19"/>
      <c r="AQ42" s="20"/>
      <c r="AR42" s="19"/>
      <c r="AS42" s="20"/>
      <c r="AT42" s="20"/>
      <c r="AU42" s="20"/>
      <c r="AV42" s="19"/>
      <c r="AW42" s="19"/>
      <c r="AX42" s="20"/>
      <c r="AY42" s="20"/>
      <c r="AZ42" s="20"/>
      <c r="BA42" s="19"/>
      <c r="BB42" s="20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20"/>
      <c r="BQ42" s="19"/>
      <c r="BR42" s="19"/>
      <c r="BS42" s="18"/>
      <c r="BT42" s="9"/>
      <c r="BU42" s="6"/>
      <c r="BV42" s="6"/>
      <c r="BW42" s="7"/>
      <c r="BX42" s="7"/>
      <c r="BY42" s="7"/>
      <c r="BZ42" s="7"/>
      <c r="CA42" s="7"/>
      <c r="CB42" s="7"/>
    </row>
    <row r="43" spans="1:80" ht="11.25">
      <c r="A43" s="59" t="s">
        <v>98</v>
      </c>
      <c r="B43" s="18">
        <f aca="true" t="shared" si="14" ref="B43:B49">SUM(C43:BR43)</f>
        <v>0</v>
      </c>
      <c r="C43" s="19"/>
      <c r="D43" s="19"/>
      <c r="E43" s="19"/>
      <c r="F43" s="19"/>
      <c r="G43" s="19"/>
      <c r="H43" s="19"/>
      <c r="I43" s="20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19"/>
      <c r="AQ43" s="20"/>
      <c r="AR43" s="19"/>
      <c r="AS43" s="20"/>
      <c r="AT43" s="20"/>
      <c r="AU43" s="20"/>
      <c r="AV43" s="19"/>
      <c r="AW43" s="19"/>
      <c r="AX43" s="20"/>
      <c r="AY43" s="20"/>
      <c r="AZ43" s="20"/>
      <c r="BA43" s="19"/>
      <c r="BB43" s="20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20"/>
      <c r="BQ43" s="19"/>
      <c r="BR43" s="21"/>
      <c r="BS43" s="18"/>
      <c r="BT43" s="9"/>
      <c r="BU43" s="6"/>
      <c r="BV43" s="6"/>
      <c r="BW43" s="7"/>
      <c r="BX43" s="7"/>
      <c r="BY43" s="7"/>
      <c r="BZ43" s="7"/>
      <c r="CA43" s="7"/>
      <c r="CB43" s="7"/>
    </row>
    <row r="44" spans="1:80" ht="11.25">
      <c r="A44" s="59" t="s">
        <v>99</v>
      </c>
      <c r="B44" s="18">
        <f t="shared" si="14"/>
        <v>0</v>
      </c>
      <c r="C44" s="19"/>
      <c r="D44" s="19"/>
      <c r="E44" s="19"/>
      <c r="F44" s="19"/>
      <c r="G44" s="19"/>
      <c r="H44" s="19"/>
      <c r="I44" s="20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19"/>
      <c r="AQ44" s="20"/>
      <c r="AR44" s="19"/>
      <c r="AS44" s="20"/>
      <c r="AT44" s="20"/>
      <c r="AU44" s="20"/>
      <c r="AV44" s="19"/>
      <c r="AW44" s="19"/>
      <c r="AX44" s="20"/>
      <c r="AY44" s="20"/>
      <c r="AZ44" s="20"/>
      <c r="BA44" s="19"/>
      <c r="BB44" s="20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20"/>
      <c r="BQ44" s="19"/>
      <c r="BR44" s="21"/>
      <c r="BS44" s="18"/>
      <c r="BT44" s="9"/>
      <c r="BU44" s="6"/>
      <c r="BV44" s="6"/>
      <c r="BW44" s="7"/>
      <c r="BX44" s="7"/>
      <c r="BY44" s="7"/>
      <c r="BZ44" s="7"/>
      <c r="CA44" s="7"/>
      <c r="CB44" s="7"/>
    </row>
    <row r="45" spans="1:80" ht="11.25">
      <c r="A45" s="59" t="s">
        <v>100</v>
      </c>
      <c r="B45" s="18">
        <f t="shared" si="14"/>
        <v>0</v>
      </c>
      <c r="C45" s="19"/>
      <c r="D45" s="19"/>
      <c r="E45" s="19"/>
      <c r="F45" s="19"/>
      <c r="G45" s="19"/>
      <c r="H45" s="19"/>
      <c r="I45" s="20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19"/>
      <c r="AQ45" s="20"/>
      <c r="AR45" s="19"/>
      <c r="AS45" s="20"/>
      <c r="AT45" s="20"/>
      <c r="AU45" s="20"/>
      <c r="AV45" s="19"/>
      <c r="AW45" s="19"/>
      <c r="AX45" s="20"/>
      <c r="AY45" s="20"/>
      <c r="AZ45" s="20"/>
      <c r="BA45" s="19"/>
      <c r="BB45" s="20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20"/>
      <c r="BQ45" s="19"/>
      <c r="BR45" s="21"/>
      <c r="BS45" s="18"/>
      <c r="BT45" s="9"/>
      <c r="BU45" s="6"/>
      <c r="BV45" s="6"/>
      <c r="BW45" s="7"/>
      <c r="BX45" s="7"/>
      <c r="BY45" s="7"/>
      <c r="BZ45" s="7"/>
      <c r="CA45" s="7"/>
      <c r="CB45" s="7"/>
    </row>
    <row r="46" spans="1:80" ht="11.25">
      <c r="A46" s="59" t="s">
        <v>107</v>
      </c>
      <c r="B46" s="18">
        <f t="shared" si="14"/>
        <v>0</v>
      </c>
      <c r="C46" s="19"/>
      <c r="D46" s="19"/>
      <c r="E46" s="19"/>
      <c r="F46" s="19"/>
      <c r="G46" s="19"/>
      <c r="H46" s="19"/>
      <c r="I46" s="20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19"/>
      <c r="AQ46" s="20"/>
      <c r="AR46" s="19"/>
      <c r="AS46" s="20"/>
      <c r="AT46" s="20"/>
      <c r="AU46" s="20"/>
      <c r="AV46" s="19"/>
      <c r="AW46" s="19"/>
      <c r="AX46" s="20"/>
      <c r="AY46" s="20"/>
      <c r="AZ46" s="20"/>
      <c r="BA46" s="19"/>
      <c r="BB46" s="20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20"/>
      <c r="BQ46" s="19"/>
      <c r="BR46" s="21"/>
      <c r="BS46" s="18"/>
      <c r="BT46" s="9"/>
      <c r="BU46" s="6"/>
      <c r="BV46" s="6"/>
      <c r="BW46" s="7"/>
      <c r="BX46" s="7"/>
      <c r="BY46" s="7"/>
      <c r="BZ46" s="7"/>
      <c r="CA46" s="7"/>
      <c r="CB46" s="7"/>
    </row>
    <row r="47" spans="1:80" ht="11.25">
      <c r="A47" s="59" t="s">
        <v>102</v>
      </c>
      <c r="B47" s="18">
        <f t="shared" si="14"/>
        <v>0</v>
      </c>
      <c r="C47" s="19"/>
      <c r="D47" s="19"/>
      <c r="E47" s="19"/>
      <c r="F47" s="19"/>
      <c r="G47" s="19"/>
      <c r="H47" s="19"/>
      <c r="I47" s="20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19"/>
      <c r="AQ47" s="20"/>
      <c r="AR47" s="19"/>
      <c r="AS47" s="20"/>
      <c r="AT47" s="20"/>
      <c r="AU47" s="20"/>
      <c r="AV47" s="19"/>
      <c r="AW47" s="19"/>
      <c r="AX47" s="20"/>
      <c r="AY47" s="20"/>
      <c r="AZ47" s="20"/>
      <c r="BA47" s="19"/>
      <c r="BB47" s="20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20"/>
      <c r="BQ47" s="19"/>
      <c r="BR47" s="21"/>
      <c r="BS47" s="18"/>
      <c r="BT47" s="9"/>
      <c r="BU47" s="6"/>
      <c r="BV47" s="6"/>
      <c r="BW47" s="7"/>
      <c r="BX47" s="7"/>
      <c r="BY47" s="7"/>
      <c r="BZ47" s="7"/>
      <c r="CA47" s="7"/>
      <c r="CB47" s="7"/>
    </row>
    <row r="48" spans="1:80" ht="11.25">
      <c r="A48" s="59" t="s">
        <v>103</v>
      </c>
      <c r="B48" s="18">
        <f t="shared" si="14"/>
        <v>0</v>
      </c>
      <c r="C48" s="19"/>
      <c r="D48" s="19"/>
      <c r="E48" s="19"/>
      <c r="F48" s="19"/>
      <c r="G48" s="19"/>
      <c r="H48" s="19"/>
      <c r="I48" s="20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19"/>
      <c r="AQ48" s="20"/>
      <c r="AR48" s="19"/>
      <c r="AS48" s="20"/>
      <c r="AT48" s="20"/>
      <c r="AU48" s="20"/>
      <c r="AV48" s="19"/>
      <c r="AW48" s="19"/>
      <c r="AX48" s="20"/>
      <c r="AY48" s="20"/>
      <c r="AZ48" s="20"/>
      <c r="BA48" s="19"/>
      <c r="BB48" s="20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20"/>
      <c r="BQ48" s="19"/>
      <c r="BR48" s="21"/>
      <c r="BS48" s="18"/>
      <c r="BT48" s="9"/>
      <c r="BU48" s="6"/>
      <c r="BV48" s="6"/>
      <c r="BW48" s="7"/>
      <c r="BX48" s="7"/>
      <c r="BY48" s="7"/>
      <c r="BZ48" s="7"/>
      <c r="CA48" s="7"/>
      <c r="CB48" s="7"/>
    </row>
    <row r="49" spans="1:80" ht="11.25">
      <c r="A49" s="59" t="s">
        <v>105</v>
      </c>
      <c r="B49" s="18">
        <f t="shared" si="14"/>
        <v>0</v>
      </c>
      <c r="C49" s="19"/>
      <c r="D49" s="19"/>
      <c r="E49" s="19"/>
      <c r="F49" s="19"/>
      <c r="G49" s="19"/>
      <c r="H49" s="19"/>
      <c r="I49" s="20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19"/>
      <c r="AQ49" s="20"/>
      <c r="AR49" s="19"/>
      <c r="AS49" s="20"/>
      <c r="AT49" s="20"/>
      <c r="AU49" s="20"/>
      <c r="AV49" s="19"/>
      <c r="AW49" s="19"/>
      <c r="AX49" s="20"/>
      <c r="AY49" s="20"/>
      <c r="AZ49" s="20"/>
      <c r="BA49" s="19"/>
      <c r="BB49" s="20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20"/>
      <c r="BQ49" s="19"/>
      <c r="BR49" s="21"/>
      <c r="BS49" s="18"/>
      <c r="BT49" s="9"/>
      <c r="BU49" s="6"/>
      <c r="BV49" s="6"/>
      <c r="BW49" s="7"/>
      <c r="BX49" s="7"/>
      <c r="BY49" s="7"/>
      <c r="BZ49" s="7"/>
      <c r="CA49" s="7"/>
      <c r="CB49" s="7"/>
    </row>
    <row r="50" spans="1:80" s="17" customFormat="1" ht="11.25">
      <c r="A50" s="38" t="s">
        <v>110</v>
      </c>
      <c r="B50" s="18">
        <f>SUM(C50:BR50)</f>
        <v>0</v>
      </c>
      <c r="C50" s="19"/>
      <c r="D50" s="19"/>
      <c r="E50" s="19"/>
      <c r="F50" s="19"/>
      <c r="G50" s="19"/>
      <c r="H50" s="19"/>
      <c r="I50" s="20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19"/>
      <c r="AQ50" s="20"/>
      <c r="AR50" s="19"/>
      <c r="AS50" s="20"/>
      <c r="AT50" s="20"/>
      <c r="AU50" s="20"/>
      <c r="AV50" s="19"/>
      <c r="AW50" s="19"/>
      <c r="AX50" s="20"/>
      <c r="AY50" s="20"/>
      <c r="AZ50" s="20"/>
      <c r="BA50" s="19"/>
      <c r="BB50" s="20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20"/>
      <c r="BQ50" s="19"/>
      <c r="BR50" s="21"/>
      <c r="BS50" s="18"/>
      <c r="BT50" s="9"/>
      <c r="BU50" s="6"/>
      <c r="BV50" s="6"/>
      <c r="BW50" s="7"/>
      <c r="BX50" s="7"/>
      <c r="BY50" s="7"/>
      <c r="BZ50" s="7"/>
      <c r="CA50" s="7"/>
      <c r="CB50" s="7"/>
    </row>
    <row r="51" spans="1:80" s="17" customFormat="1" ht="11.25">
      <c r="A51" s="38" t="s">
        <v>111</v>
      </c>
      <c r="B51" s="18">
        <f>B52+B53</f>
        <v>0</v>
      </c>
      <c r="C51" s="57">
        <f aca="true" t="shared" si="15" ref="C51:BM51">C52+C53</f>
        <v>0</v>
      </c>
      <c r="D51" s="20">
        <f t="shared" si="15"/>
        <v>0</v>
      </c>
      <c r="E51" s="20">
        <f t="shared" si="15"/>
        <v>0</v>
      </c>
      <c r="F51" s="20">
        <f t="shared" si="15"/>
        <v>0</v>
      </c>
      <c r="G51" s="20">
        <f t="shared" si="15"/>
        <v>0</v>
      </c>
      <c r="H51" s="20">
        <f t="shared" si="15"/>
        <v>0</v>
      </c>
      <c r="I51" s="20"/>
      <c r="J51" s="20">
        <f t="shared" si="15"/>
        <v>0</v>
      </c>
      <c r="K51" s="20">
        <f t="shared" si="15"/>
        <v>0</v>
      </c>
      <c r="L51" s="20">
        <f t="shared" si="15"/>
        <v>0</v>
      </c>
      <c r="M51" s="20">
        <f t="shared" si="15"/>
        <v>0</v>
      </c>
      <c r="N51" s="20">
        <f t="shared" si="15"/>
        <v>0</v>
      </c>
      <c r="O51" s="20">
        <f t="shared" si="15"/>
        <v>0</v>
      </c>
      <c r="P51" s="20">
        <f t="shared" si="15"/>
        <v>0</v>
      </c>
      <c r="Q51" s="20">
        <f t="shared" si="15"/>
        <v>0</v>
      </c>
      <c r="R51" s="20">
        <f t="shared" si="15"/>
        <v>0</v>
      </c>
      <c r="S51" s="20">
        <f t="shared" si="15"/>
        <v>0</v>
      </c>
      <c r="T51" s="20">
        <f t="shared" si="15"/>
        <v>0</v>
      </c>
      <c r="U51" s="20">
        <f t="shared" si="15"/>
        <v>0</v>
      </c>
      <c r="V51" s="20">
        <f t="shared" si="15"/>
        <v>0</v>
      </c>
      <c r="W51" s="20">
        <f t="shared" si="15"/>
        <v>0</v>
      </c>
      <c r="X51" s="20">
        <f t="shared" si="15"/>
        <v>0</v>
      </c>
      <c r="Y51" s="20">
        <f t="shared" si="15"/>
        <v>0</v>
      </c>
      <c r="Z51" s="20">
        <f t="shared" si="15"/>
        <v>0</v>
      </c>
      <c r="AA51" s="20">
        <f>AA52+AA53</f>
        <v>0</v>
      </c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>
        <f>AP52+AP53</f>
        <v>0</v>
      </c>
      <c r="AQ51" s="20"/>
      <c r="AR51" s="20">
        <f t="shared" si="15"/>
        <v>0</v>
      </c>
      <c r="AS51" s="20"/>
      <c r="AT51" s="20"/>
      <c r="AU51" s="20"/>
      <c r="AV51" s="20">
        <f t="shared" si="15"/>
        <v>0</v>
      </c>
      <c r="AW51" s="20">
        <f>AW52+AW53</f>
        <v>0</v>
      </c>
      <c r="AX51" s="20"/>
      <c r="AY51" s="20"/>
      <c r="AZ51" s="20"/>
      <c r="BA51" s="20">
        <f t="shared" si="15"/>
        <v>0</v>
      </c>
      <c r="BB51" s="20"/>
      <c r="BC51" s="20">
        <f t="shared" si="15"/>
        <v>0</v>
      </c>
      <c r="BD51" s="20">
        <f t="shared" si="15"/>
        <v>0</v>
      </c>
      <c r="BE51" s="20">
        <f t="shared" si="15"/>
        <v>0</v>
      </c>
      <c r="BF51" s="20">
        <f t="shared" si="15"/>
        <v>0</v>
      </c>
      <c r="BG51" s="20">
        <f t="shared" si="15"/>
        <v>0</v>
      </c>
      <c r="BH51" s="20">
        <f t="shared" si="15"/>
        <v>0</v>
      </c>
      <c r="BI51" s="20">
        <f t="shared" si="15"/>
        <v>0</v>
      </c>
      <c r="BJ51" s="20">
        <f t="shared" si="15"/>
        <v>0</v>
      </c>
      <c r="BK51" s="20">
        <f>BK52+BK53</f>
        <v>0</v>
      </c>
      <c r="BL51" s="20">
        <f t="shared" si="15"/>
        <v>0</v>
      </c>
      <c r="BM51" s="22">
        <f t="shared" si="15"/>
        <v>0</v>
      </c>
      <c r="BN51" s="22">
        <f>BN52+BN53</f>
        <v>0</v>
      </c>
      <c r="BO51" s="22">
        <f>BO52+BO53</f>
        <v>0</v>
      </c>
      <c r="BP51" s="20"/>
      <c r="BQ51" s="22">
        <f>BQ52+BQ53</f>
        <v>0</v>
      </c>
      <c r="BR51" s="20">
        <f>BR52+BR53</f>
        <v>0</v>
      </c>
      <c r="BS51" s="18"/>
      <c r="BT51" s="9"/>
      <c r="BU51" s="6"/>
      <c r="BV51" s="6"/>
      <c r="BW51" s="7"/>
      <c r="BX51" s="7"/>
      <c r="BY51" s="7"/>
      <c r="BZ51" s="7"/>
      <c r="CA51" s="7"/>
      <c r="CB51" s="7"/>
    </row>
    <row r="52" spans="1:80" ht="11.25">
      <c r="A52" s="59" t="s">
        <v>112</v>
      </c>
      <c r="B52" s="18">
        <f>SUM(C52:BR52)</f>
        <v>0</v>
      </c>
      <c r="C52" s="19"/>
      <c r="D52" s="19"/>
      <c r="E52" s="19"/>
      <c r="F52" s="19"/>
      <c r="G52" s="19"/>
      <c r="H52" s="19"/>
      <c r="I52" s="20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19"/>
      <c r="AQ52" s="20"/>
      <c r="AR52" s="19"/>
      <c r="AS52" s="20"/>
      <c r="AT52" s="20"/>
      <c r="AU52" s="20"/>
      <c r="AV52" s="19"/>
      <c r="AW52" s="19"/>
      <c r="AX52" s="20"/>
      <c r="AY52" s="20"/>
      <c r="AZ52" s="20"/>
      <c r="BA52" s="19"/>
      <c r="BB52" s="20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20"/>
      <c r="BQ52" s="19"/>
      <c r="BR52" s="21"/>
      <c r="BS52" s="18"/>
      <c r="BT52" s="9"/>
      <c r="BU52" s="6"/>
      <c r="BV52" s="6"/>
      <c r="BW52" s="7"/>
      <c r="BX52" s="7"/>
      <c r="BY52" s="7"/>
      <c r="BZ52" s="7"/>
      <c r="CA52" s="7"/>
      <c r="CB52" s="7"/>
    </row>
    <row r="53" spans="1:80" ht="11.25">
      <c r="A53" s="59" t="s">
        <v>113</v>
      </c>
      <c r="B53" s="18">
        <f>SUM(C53:BR53)</f>
        <v>0</v>
      </c>
      <c r="C53" s="19"/>
      <c r="D53" s="19"/>
      <c r="E53" s="19"/>
      <c r="F53" s="19"/>
      <c r="G53" s="19"/>
      <c r="H53" s="19"/>
      <c r="I53" s="20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19"/>
      <c r="AQ53" s="20"/>
      <c r="AR53" s="19"/>
      <c r="AS53" s="20"/>
      <c r="AT53" s="20"/>
      <c r="AU53" s="20"/>
      <c r="AV53" s="19"/>
      <c r="AW53" s="19"/>
      <c r="AX53" s="20"/>
      <c r="AY53" s="20"/>
      <c r="AZ53" s="20"/>
      <c r="BA53" s="19"/>
      <c r="BB53" s="20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20"/>
      <c r="BQ53" s="19"/>
      <c r="BR53" s="21"/>
      <c r="BS53" s="18"/>
      <c r="BT53" s="9"/>
      <c r="BU53" s="6"/>
      <c r="BV53" s="6"/>
      <c r="BW53" s="7"/>
      <c r="BX53" s="7"/>
      <c r="BY53" s="7"/>
      <c r="BZ53" s="7"/>
      <c r="CA53" s="7"/>
      <c r="CB53" s="7"/>
    </row>
    <row r="54" spans="1:80" s="17" customFormat="1" ht="11.25">
      <c r="A54" s="38" t="s">
        <v>114</v>
      </c>
      <c r="B54" s="18">
        <f>B55+B56</f>
        <v>0</v>
      </c>
      <c r="C54" s="57">
        <f aca="true" t="shared" si="16" ref="C54:BM54">C55+C56</f>
        <v>0</v>
      </c>
      <c r="D54" s="20">
        <f t="shared" si="16"/>
        <v>0</v>
      </c>
      <c r="E54" s="20">
        <f t="shared" si="16"/>
        <v>0</v>
      </c>
      <c r="F54" s="20">
        <f t="shared" si="16"/>
        <v>0</v>
      </c>
      <c r="G54" s="20">
        <f t="shared" si="16"/>
        <v>0</v>
      </c>
      <c r="H54" s="20">
        <f t="shared" si="16"/>
        <v>0</v>
      </c>
      <c r="I54" s="20"/>
      <c r="J54" s="20">
        <f t="shared" si="16"/>
        <v>0</v>
      </c>
      <c r="K54" s="20">
        <f t="shared" si="16"/>
        <v>0</v>
      </c>
      <c r="L54" s="20">
        <f t="shared" si="16"/>
        <v>0</v>
      </c>
      <c r="M54" s="20">
        <f t="shared" si="16"/>
        <v>0</v>
      </c>
      <c r="N54" s="20">
        <f t="shared" si="16"/>
        <v>0</v>
      </c>
      <c r="O54" s="20">
        <f t="shared" si="16"/>
        <v>0</v>
      </c>
      <c r="P54" s="20">
        <f t="shared" si="16"/>
        <v>0</v>
      </c>
      <c r="Q54" s="20">
        <f t="shared" si="16"/>
        <v>0</v>
      </c>
      <c r="R54" s="20">
        <f t="shared" si="16"/>
        <v>0</v>
      </c>
      <c r="S54" s="20">
        <f t="shared" si="16"/>
        <v>0</v>
      </c>
      <c r="T54" s="20">
        <f t="shared" si="16"/>
        <v>0</v>
      </c>
      <c r="U54" s="20">
        <f t="shared" si="16"/>
        <v>0</v>
      </c>
      <c r="V54" s="20">
        <f t="shared" si="16"/>
        <v>0</v>
      </c>
      <c r="W54" s="20">
        <f t="shared" si="16"/>
        <v>0</v>
      </c>
      <c r="X54" s="20">
        <f t="shared" si="16"/>
        <v>0</v>
      </c>
      <c r="Y54" s="20">
        <f t="shared" si="16"/>
        <v>0</v>
      </c>
      <c r="Z54" s="20">
        <f t="shared" si="16"/>
        <v>0</v>
      </c>
      <c r="AA54" s="20">
        <f>AA55+AA56</f>
        <v>0</v>
      </c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>
        <f>AP55+AP56</f>
        <v>0</v>
      </c>
      <c r="AQ54" s="20"/>
      <c r="AR54" s="20">
        <f t="shared" si="16"/>
        <v>0</v>
      </c>
      <c r="AS54" s="20"/>
      <c r="AT54" s="20"/>
      <c r="AU54" s="20"/>
      <c r="AV54" s="20">
        <f t="shared" si="16"/>
        <v>0</v>
      </c>
      <c r="AW54" s="20">
        <f>AW55+AW56</f>
        <v>0</v>
      </c>
      <c r="AX54" s="20"/>
      <c r="AY54" s="20"/>
      <c r="AZ54" s="20"/>
      <c r="BA54" s="20">
        <f t="shared" si="16"/>
        <v>0</v>
      </c>
      <c r="BB54" s="20"/>
      <c r="BC54" s="20">
        <f t="shared" si="16"/>
        <v>0</v>
      </c>
      <c r="BD54" s="20">
        <f t="shared" si="16"/>
        <v>0</v>
      </c>
      <c r="BE54" s="20">
        <f t="shared" si="16"/>
        <v>0</v>
      </c>
      <c r="BF54" s="20">
        <f t="shared" si="16"/>
        <v>0</v>
      </c>
      <c r="BG54" s="20">
        <f t="shared" si="16"/>
        <v>0</v>
      </c>
      <c r="BH54" s="20">
        <f t="shared" si="16"/>
        <v>0</v>
      </c>
      <c r="BI54" s="20">
        <f t="shared" si="16"/>
        <v>0</v>
      </c>
      <c r="BJ54" s="20">
        <f t="shared" si="16"/>
        <v>0</v>
      </c>
      <c r="BK54" s="20">
        <f>BK55+BK56</f>
        <v>0</v>
      </c>
      <c r="BL54" s="20">
        <f t="shared" si="16"/>
        <v>0</v>
      </c>
      <c r="BM54" s="22">
        <f t="shared" si="16"/>
        <v>0</v>
      </c>
      <c r="BN54" s="22">
        <f>BN55+BN56</f>
        <v>0</v>
      </c>
      <c r="BO54" s="22">
        <f>BO55+BO56</f>
        <v>0</v>
      </c>
      <c r="BP54" s="20"/>
      <c r="BQ54" s="22">
        <f>BQ55+BQ56</f>
        <v>0</v>
      </c>
      <c r="BR54" s="20">
        <f>BR55+BR56</f>
        <v>0</v>
      </c>
      <c r="BS54" s="18"/>
      <c r="BT54" s="9"/>
      <c r="BU54" s="6"/>
      <c r="BV54" s="6"/>
      <c r="BW54" s="7"/>
      <c r="BX54" s="7"/>
      <c r="BY54" s="7"/>
      <c r="BZ54" s="7"/>
      <c r="CA54" s="7"/>
      <c r="CB54" s="7"/>
    </row>
    <row r="55" spans="1:80" ht="11.25">
      <c r="A55" s="59" t="s">
        <v>112</v>
      </c>
      <c r="B55" s="18">
        <f>SUM(C55:BR55)</f>
        <v>0</v>
      </c>
      <c r="C55" s="19"/>
      <c r="D55" s="19"/>
      <c r="E55" s="19"/>
      <c r="F55" s="19"/>
      <c r="G55" s="19"/>
      <c r="H55" s="19"/>
      <c r="I55" s="20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19"/>
      <c r="AQ55" s="20"/>
      <c r="AR55" s="19"/>
      <c r="AS55" s="20"/>
      <c r="AT55" s="20"/>
      <c r="AU55" s="20"/>
      <c r="AV55" s="19"/>
      <c r="AW55" s="19"/>
      <c r="AX55" s="20"/>
      <c r="AY55" s="20"/>
      <c r="AZ55" s="20"/>
      <c r="BA55" s="19"/>
      <c r="BB55" s="20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20"/>
      <c r="BQ55" s="19"/>
      <c r="BR55" s="21"/>
      <c r="BS55" s="18"/>
      <c r="BT55" s="9"/>
      <c r="BU55" s="6"/>
      <c r="BV55" s="6"/>
      <c r="BW55" s="7"/>
      <c r="BX55" s="7"/>
      <c r="BY55" s="7"/>
      <c r="BZ55" s="7"/>
      <c r="CA55" s="7"/>
      <c r="CB55" s="7"/>
    </row>
    <row r="56" spans="1:80" ht="11.25">
      <c r="A56" s="59" t="s">
        <v>113</v>
      </c>
      <c r="B56" s="18">
        <f>SUM(C56:BR56)</f>
        <v>0</v>
      </c>
      <c r="C56" s="19"/>
      <c r="D56" s="19"/>
      <c r="E56" s="19"/>
      <c r="F56" s="19"/>
      <c r="G56" s="19"/>
      <c r="H56" s="19"/>
      <c r="I56" s="20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19"/>
      <c r="AQ56" s="20"/>
      <c r="AR56" s="19"/>
      <c r="AS56" s="20"/>
      <c r="AT56" s="20"/>
      <c r="AU56" s="20"/>
      <c r="AV56" s="19"/>
      <c r="AW56" s="19"/>
      <c r="AX56" s="20"/>
      <c r="AY56" s="20"/>
      <c r="AZ56" s="20"/>
      <c r="BA56" s="19"/>
      <c r="BB56" s="20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20"/>
      <c r="BQ56" s="19"/>
      <c r="BR56" s="21"/>
      <c r="BS56" s="18"/>
      <c r="BT56" s="9"/>
      <c r="BU56" s="6"/>
      <c r="BV56" s="6"/>
      <c r="BW56" s="7"/>
      <c r="BX56" s="7"/>
      <c r="BY56" s="7"/>
      <c r="BZ56" s="7"/>
      <c r="CA56" s="7"/>
      <c r="CB56" s="7"/>
    </row>
    <row r="57" spans="1:80" s="17" customFormat="1" ht="11.25">
      <c r="A57" s="38" t="s">
        <v>115</v>
      </c>
      <c r="B57" s="18">
        <f>B58+B59+B60</f>
        <v>0</v>
      </c>
      <c r="C57" s="57">
        <f aca="true" t="shared" si="17" ref="C57:BM57">C58+C59+C60</f>
        <v>0</v>
      </c>
      <c r="D57" s="20">
        <f t="shared" si="17"/>
        <v>0</v>
      </c>
      <c r="E57" s="20">
        <f t="shared" si="17"/>
        <v>0</v>
      </c>
      <c r="F57" s="20">
        <f t="shared" si="17"/>
        <v>0</v>
      </c>
      <c r="G57" s="20">
        <f t="shared" si="17"/>
        <v>0</v>
      </c>
      <c r="H57" s="20">
        <f t="shared" si="17"/>
        <v>0</v>
      </c>
      <c r="I57" s="20"/>
      <c r="J57" s="20">
        <f t="shared" si="17"/>
        <v>0</v>
      </c>
      <c r="K57" s="20">
        <f t="shared" si="17"/>
        <v>0</v>
      </c>
      <c r="L57" s="20">
        <f t="shared" si="17"/>
        <v>0</v>
      </c>
      <c r="M57" s="20">
        <f t="shared" si="17"/>
        <v>0</v>
      </c>
      <c r="N57" s="20">
        <f t="shared" si="17"/>
        <v>0</v>
      </c>
      <c r="O57" s="20">
        <f t="shared" si="17"/>
        <v>0</v>
      </c>
      <c r="P57" s="20">
        <f t="shared" si="17"/>
        <v>0</v>
      </c>
      <c r="Q57" s="20">
        <f t="shared" si="17"/>
        <v>0</v>
      </c>
      <c r="R57" s="20">
        <f t="shared" si="17"/>
        <v>0</v>
      </c>
      <c r="S57" s="20">
        <f t="shared" si="17"/>
        <v>0</v>
      </c>
      <c r="T57" s="20">
        <f t="shared" si="17"/>
        <v>0</v>
      </c>
      <c r="U57" s="20">
        <f t="shared" si="17"/>
        <v>0</v>
      </c>
      <c r="V57" s="20">
        <f t="shared" si="17"/>
        <v>0</v>
      </c>
      <c r="W57" s="20">
        <f t="shared" si="17"/>
        <v>0</v>
      </c>
      <c r="X57" s="20">
        <f t="shared" si="17"/>
        <v>0</v>
      </c>
      <c r="Y57" s="20">
        <f t="shared" si="17"/>
        <v>0</v>
      </c>
      <c r="Z57" s="20">
        <f t="shared" si="17"/>
        <v>0</v>
      </c>
      <c r="AA57" s="20">
        <f>AA58+AA59+AA60</f>
        <v>0</v>
      </c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>
        <f>AP58+AP59+AP60</f>
        <v>0</v>
      </c>
      <c r="AQ57" s="20"/>
      <c r="AR57" s="20">
        <f t="shared" si="17"/>
        <v>0</v>
      </c>
      <c r="AS57" s="20"/>
      <c r="AT57" s="20"/>
      <c r="AU57" s="20"/>
      <c r="AV57" s="20">
        <f t="shared" si="17"/>
        <v>0</v>
      </c>
      <c r="AW57" s="20">
        <f>AW58+AW59+AW60</f>
        <v>0</v>
      </c>
      <c r="AX57" s="20"/>
      <c r="AY57" s="20"/>
      <c r="AZ57" s="20"/>
      <c r="BA57" s="20">
        <f t="shared" si="17"/>
        <v>0</v>
      </c>
      <c r="BB57" s="20"/>
      <c r="BC57" s="20">
        <f t="shared" si="17"/>
        <v>0</v>
      </c>
      <c r="BD57" s="20">
        <f t="shared" si="17"/>
        <v>0</v>
      </c>
      <c r="BE57" s="20">
        <f t="shared" si="17"/>
        <v>0</v>
      </c>
      <c r="BF57" s="20">
        <f t="shared" si="17"/>
        <v>0</v>
      </c>
      <c r="BG57" s="20">
        <f t="shared" si="17"/>
        <v>0</v>
      </c>
      <c r="BH57" s="20">
        <f t="shared" si="17"/>
        <v>0</v>
      </c>
      <c r="BI57" s="20">
        <f t="shared" si="17"/>
        <v>0</v>
      </c>
      <c r="BJ57" s="20">
        <f t="shared" si="17"/>
        <v>0</v>
      </c>
      <c r="BK57" s="20">
        <f>BK58+BK59+BK60</f>
        <v>0</v>
      </c>
      <c r="BL57" s="20">
        <f t="shared" si="17"/>
        <v>0</v>
      </c>
      <c r="BM57" s="22">
        <f t="shared" si="17"/>
        <v>0</v>
      </c>
      <c r="BN57" s="22">
        <f>BN58+BN59+BN60</f>
        <v>0</v>
      </c>
      <c r="BO57" s="22">
        <f>BO58+BO59+BO60</f>
        <v>0</v>
      </c>
      <c r="BP57" s="20"/>
      <c r="BQ57" s="22">
        <f>BQ58+BQ59+BQ60</f>
        <v>0</v>
      </c>
      <c r="BR57" s="20">
        <f>BR58+BR59+BR60</f>
        <v>0</v>
      </c>
      <c r="BS57" s="18"/>
      <c r="BT57" s="9"/>
      <c r="BU57" s="6"/>
      <c r="BV57" s="6"/>
      <c r="BW57" s="7"/>
      <c r="BX57" s="7"/>
      <c r="BY57" s="7"/>
      <c r="BZ57" s="7"/>
      <c r="CA57" s="7"/>
      <c r="CB57" s="7"/>
    </row>
    <row r="58" spans="1:80" ht="11.25">
      <c r="A58" s="59" t="s">
        <v>116</v>
      </c>
      <c r="B58" s="18">
        <f>SUM(C58:BR58)</f>
        <v>0</v>
      </c>
      <c r="C58" s="19"/>
      <c r="D58" s="19"/>
      <c r="E58" s="19"/>
      <c r="F58" s="19"/>
      <c r="G58" s="19"/>
      <c r="H58" s="19"/>
      <c r="I58" s="20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19"/>
      <c r="AQ58" s="20"/>
      <c r="AR58" s="19"/>
      <c r="AS58" s="20"/>
      <c r="AT58" s="20"/>
      <c r="AU58" s="20"/>
      <c r="AV58" s="19"/>
      <c r="AW58" s="19"/>
      <c r="AX58" s="20"/>
      <c r="AY58" s="20"/>
      <c r="AZ58" s="20"/>
      <c r="BA58" s="19"/>
      <c r="BB58" s="20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20"/>
      <c r="BQ58" s="19"/>
      <c r="BR58" s="21"/>
      <c r="BS58" s="18"/>
      <c r="BT58" s="9"/>
      <c r="BU58" s="6"/>
      <c r="BV58" s="6"/>
      <c r="BW58" s="7"/>
      <c r="BX58" s="7"/>
      <c r="BY58" s="7"/>
      <c r="BZ58" s="7"/>
      <c r="CA58" s="7"/>
      <c r="CB58" s="7"/>
    </row>
    <row r="59" spans="1:80" ht="11.25">
      <c r="A59" s="59" t="s">
        <v>117</v>
      </c>
      <c r="B59" s="18">
        <f>SUM(C59:BR59)</f>
        <v>0</v>
      </c>
      <c r="C59" s="19"/>
      <c r="D59" s="19"/>
      <c r="E59" s="19"/>
      <c r="F59" s="19"/>
      <c r="G59" s="19"/>
      <c r="H59" s="19"/>
      <c r="I59" s="20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19"/>
      <c r="AQ59" s="20"/>
      <c r="AR59" s="19"/>
      <c r="AS59" s="20"/>
      <c r="AT59" s="20"/>
      <c r="AU59" s="20"/>
      <c r="AV59" s="19"/>
      <c r="AW59" s="19"/>
      <c r="AX59" s="20"/>
      <c r="AY59" s="20"/>
      <c r="AZ59" s="20"/>
      <c r="BA59" s="19"/>
      <c r="BB59" s="20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20"/>
      <c r="BQ59" s="19"/>
      <c r="BR59" s="21"/>
      <c r="BS59" s="18"/>
      <c r="BT59" s="9"/>
      <c r="BU59" s="6"/>
      <c r="BV59" s="6"/>
      <c r="BW59" s="7"/>
      <c r="BX59" s="7"/>
      <c r="BY59" s="7"/>
      <c r="BZ59" s="7"/>
      <c r="CA59" s="7"/>
      <c r="CB59" s="7"/>
    </row>
    <row r="60" spans="1:80" ht="11.25">
      <c r="A60" s="59" t="s">
        <v>118</v>
      </c>
      <c r="B60" s="18">
        <f>SUM(C60:BR60)</f>
        <v>0</v>
      </c>
      <c r="C60" s="19"/>
      <c r="D60" s="19"/>
      <c r="E60" s="19"/>
      <c r="F60" s="19"/>
      <c r="G60" s="19"/>
      <c r="H60" s="19"/>
      <c r="I60" s="20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19"/>
      <c r="AQ60" s="20"/>
      <c r="AR60" s="19"/>
      <c r="AS60" s="20"/>
      <c r="AT60" s="20"/>
      <c r="AU60" s="20"/>
      <c r="AV60" s="19"/>
      <c r="AW60" s="19"/>
      <c r="AX60" s="20"/>
      <c r="AY60" s="20"/>
      <c r="AZ60" s="20"/>
      <c r="BA60" s="19"/>
      <c r="BB60" s="20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20"/>
      <c r="BQ60" s="19"/>
      <c r="BR60" s="21"/>
      <c r="BS60" s="18"/>
      <c r="BT60" s="9"/>
      <c r="BU60" s="6"/>
      <c r="BV60" s="6"/>
      <c r="BW60" s="7"/>
      <c r="BX60" s="7"/>
      <c r="BY60" s="7"/>
      <c r="BZ60" s="7"/>
      <c r="CA60" s="7"/>
      <c r="CB60" s="7"/>
    </row>
    <row r="61" spans="1:80" s="17" customFormat="1" ht="11.25">
      <c r="A61" s="38" t="s">
        <v>119</v>
      </c>
      <c r="B61" s="18">
        <f>SUM(C61:BR61)</f>
        <v>0</v>
      </c>
      <c r="C61" s="19"/>
      <c r="D61" s="19"/>
      <c r="E61" s="19"/>
      <c r="F61" s="19"/>
      <c r="G61" s="19"/>
      <c r="H61" s="19"/>
      <c r="I61" s="20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19"/>
      <c r="AQ61" s="20"/>
      <c r="AR61" s="19"/>
      <c r="AS61" s="20"/>
      <c r="AT61" s="20"/>
      <c r="AU61" s="20"/>
      <c r="AV61" s="19"/>
      <c r="AW61" s="19"/>
      <c r="AX61" s="20"/>
      <c r="AY61" s="20"/>
      <c r="AZ61" s="20"/>
      <c r="BA61" s="19"/>
      <c r="BB61" s="20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20"/>
      <c r="BQ61" s="19"/>
      <c r="BR61" s="21"/>
      <c r="BS61" s="18"/>
      <c r="BT61" s="9"/>
      <c r="BU61" s="6"/>
      <c r="BV61" s="6"/>
      <c r="BW61" s="7"/>
      <c r="BX61" s="7"/>
      <c r="BY61" s="7"/>
      <c r="BZ61" s="7"/>
      <c r="CA61" s="7"/>
      <c r="CB61" s="7"/>
    </row>
    <row r="62" spans="1:80" s="17" customFormat="1" ht="11.25">
      <c r="A62" s="38" t="s">
        <v>120</v>
      </c>
      <c r="B62" s="18">
        <f>B63+B64+B65</f>
        <v>0</v>
      </c>
      <c r="C62" s="57">
        <f aca="true" t="shared" si="18" ref="C62:BM62">C63+C64+C65</f>
        <v>0</v>
      </c>
      <c r="D62" s="20">
        <f t="shared" si="18"/>
        <v>0</v>
      </c>
      <c r="E62" s="20">
        <f t="shared" si="18"/>
        <v>0</v>
      </c>
      <c r="F62" s="20">
        <f t="shared" si="18"/>
        <v>0</v>
      </c>
      <c r="G62" s="20">
        <f t="shared" si="18"/>
        <v>0</v>
      </c>
      <c r="H62" s="20">
        <f t="shared" si="18"/>
        <v>0</v>
      </c>
      <c r="I62" s="20"/>
      <c r="J62" s="20">
        <f t="shared" si="18"/>
        <v>0</v>
      </c>
      <c r="K62" s="20">
        <f t="shared" si="18"/>
        <v>0</v>
      </c>
      <c r="L62" s="20">
        <f t="shared" si="18"/>
        <v>0</v>
      </c>
      <c r="M62" s="20">
        <f t="shared" si="18"/>
        <v>0</v>
      </c>
      <c r="N62" s="20">
        <f t="shared" si="18"/>
        <v>0</v>
      </c>
      <c r="O62" s="20">
        <f t="shared" si="18"/>
        <v>0</v>
      </c>
      <c r="P62" s="20">
        <f t="shared" si="18"/>
        <v>0</v>
      </c>
      <c r="Q62" s="20">
        <f t="shared" si="18"/>
        <v>0</v>
      </c>
      <c r="R62" s="20">
        <f t="shared" si="18"/>
        <v>0</v>
      </c>
      <c r="S62" s="20">
        <f t="shared" si="18"/>
        <v>0</v>
      </c>
      <c r="T62" s="20">
        <f t="shared" si="18"/>
        <v>0</v>
      </c>
      <c r="U62" s="20">
        <f t="shared" si="18"/>
        <v>0</v>
      </c>
      <c r="V62" s="20">
        <f t="shared" si="18"/>
        <v>0</v>
      </c>
      <c r="W62" s="20">
        <f t="shared" si="18"/>
        <v>0</v>
      </c>
      <c r="X62" s="20">
        <f t="shared" si="18"/>
        <v>0</v>
      </c>
      <c r="Y62" s="20">
        <f t="shared" si="18"/>
        <v>0</v>
      </c>
      <c r="Z62" s="20">
        <f t="shared" si="18"/>
        <v>0</v>
      </c>
      <c r="AA62" s="20">
        <f>AA63+AA64+AA65</f>
        <v>0</v>
      </c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>
        <f>AP63+AP64+AP65</f>
        <v>0</v>
      </c>
      <c r="AQ62" s="20"/>
      <c r="AR62" s="20">
        <f t="shared" si="18"/>
        <v>0</v>
      </c>
      <c r="AS62" s="20"/>
      <c r="AT62" s="20"/>
      <c r="AU62" s="20"/>
      <c r="AV62" s="20">
        <f t="shared" si="18"/>
        <v>0</v>
      </c>
      <c r="AW62" s="20">
        <f>AW63+AW64+AW65</f>
        <v>0</v>
      </c>
      <c r="AX62" s="20"/>
      <c r="AY62" s="20"/>
      <c r="AZ62" s="20"/>
      <c r="BA62" s="20">
        <f t="shared" si="18"/>
        <v>0</v>
      </c>
      <c r="BB62" s="20"/>
      <c r="BC62" s="20">
        <f t="shared" si="18"/>
        <v>0</v>
      </c>
      <c r="BD62" s="20">
        <f t="shared" si="18"/>
        <v>0</v>
      </c>
      <c r="BE62" s="20">
        <f t="shared" si="18"/>
        <v>0</v>
      </c>
      <c r="BF62" s="20">
        <f t="shared" si="18"/>
        <v>0</v>
      </c>
      <c r="BG62" s="20">
        <f t="shared" si="18"/>
        <v>0</v>
      </c>
      <c r="BH62" s="20">
        <f t="shared" si="18"/>
        <v>0</v>
      </c>
      <c r="BI62" s="20">
        <f t="shared" si="18"/>
        <v>0</v>
      </c>
      <c r="BJ62" s="20">
        <f t="shared" si="18"/>
        <v>0</v>
      </c>
      <c r="BK62" s="20">
        <f>BK63+BK64+BK65</f>
        <v>0</v>
      </c>
      <c r="BL62" s="20">
        <f t="shared" si="18"/>
        <v>0</v>
      </c>
      <c r="BM62" s="22">
        <f t="shared" si="18"/>
        <v>0</v>
      </c>
      <c r="BN62" s="22">
        <f>BN63+BN64+BN65</f>
        <v>0</v>
      </c>
      <c r="BO62" s="22">
        <f>BO63+BO64+BO65</f>
        <v>0</v>
      </c>
      <c r="BP62" s="20"/>
      <c r="BQ62" s="22">
        <f>BQ63+BQ64+BQ65</f>
        <v>0</v>
      </c>
      <c r="BR62" s="20">
        <f>BR63+BR64+BR65</f>
        <v>0</v>
      </c>
      <c r="BS62" s="18"/>
      <c r="BT62" s="9"/>
      <c r="BU62" s="6"/>
      <c r="BV62" s="6"/>
      <c r="BW62" s="7"/>
      <c r="BX62" s="7"/>
      <c r="BY62" s="7"/>
      <c r="BZ62" s="7"/>
      <c r="CA62" s="7"/>
      <c r="CB62" s="7"/>
    </row>
    <row r="63" spans="1:80" ht="11.25">
      <c r="A63" s="59" t="s">
        <v>121</v>
      </c>
      <c r="B63" s="18">
        <f>SUM(C63:BR63)</f>
        <v>0</v>
      </c>
      <c r="C63" s="19"/>
      <c r="D63" s="19"/>
      <c r="E63" s="19"/>
      <c r="F63" s="19"/>
      <c r="G63" s="19"/>
      <c r="H63" s="19"/>
      <c r="I63" s="20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19"/>
      <c r="AQ63" s="20"/>
      <c r="AR63" s="19"/>
      <c r="AS63" s="20"/>
      <c r="AT63" s="20"/>
      <c r="AU63" s="20"/>
      <c r="AV63" s="19"/>
      <c r="AW63" s="19"/>
      <c r="AX63" s="20"/>
      <c r="AY63" s="20"/>
      <c r="AZ63" s="20"/>
      <c r="BA63" s="19"/>
      <c r="BB63" s="20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20"/>
      <c r="BQ63" s="19"/>
      <c r="BR63" s="21"/>
      <c r="BS63" s="18"/>
      <c r="BT63" s="9"/>
      <c r="BU63" s="6"/>
      <c r="BV63" s="6"/>
      <c r="BW63" s="7"/>
      <c r="BX63" s="7"/>
      <c r="BY63" s="7"/>
      <c r="BZ63" s="7"/>
      <c r="CA63" s="7"/>
      <c r="CB63" s="7"/>
    </row>
    <row r="64" spans="1:80" ht="11.25">
      <c r="A64" s="59" t="s">
        <v>122</v>
      </c>
      <c r="B64" s="18">
        <f>SUM(C64:BR64)</f>
        <v>0</v>
      </c>
      <c r="C64" s="19"/>
      <c r="D64" s="19"/>
      <c r="E64" s="19"/>
      <c r="F64" s="19"/>
      <c r="G64" s="19"/>
      <c r="H64" s="19"/>
      <c r="I64" s="20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19"/>
      <c r="AQ64" s="20"/>
      <c r="AR64" s="19"/>
      <c r="AS64" s="20"/>
      <c r="AT64" s="20"/>
      <c r="AU64" s="20"/>
      <c r="AV64" s="19"/>
      <c r="AW64" s="19"/>
      <c r="AX64" s="20"/>
      <c r="AY64" s="20"/>
      <c r="AZ64" s="20"/>
      <c r="BA64" s="19"/>
      <c r="BB64" s="20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20"/>
      <c r="BQ64" s="19"/>
      <c r="BR64" s="21"/>
      <c r="BS64" s="18"/>
      <c r="BT64" s="9"/>
      <c r="BU64" s="6"/>
      <c r="BV64" s="6"/>
      <c r="BW64" s="7"/>
      <c r="BX64" s="7"/>
      <c r="BY64" s="7"/>
      <c r="BZ64" s="7"/>
      <c r="CA64" s="7"/>
      <c r="CB64" s="7"/>
    </row>
    <row r="65" spans="1:80" ht="11.25">
      <c r="A65" s="59" t="s">
        <v>118</v>
      </c>
      <c r="B65" s="18">
        <f>SUM(C65:BR65)</f>
        <v>0</v>
      </c>
      <c r="C65" s="19"/>
      <c r="D65" s="19"/>
      <c r="E65" s="19"/>
      <c r="F65" s="19"/>
      <c r="G65" s="19"/>
      <c r="H65" s="19"/>
      <c r="I65" s="20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19"/>
      <c r="AQ65" s="20"/>
      <c r="AR65" s="19"/>
      <c r="AS65" s="20"/>
      <c r="AT65" s="20"/>
      <c r="AU65" s="20"/>
      <c r="AV65" s="19"/>
      <c r="AW65" s="19"/>
      <c r="AX65" s="20"/>
      <c r="AY65" s="20"/>
      <c r="AZ65" s="20"/>
      <c r="BA65" s="19"/>
      <c r="BB65" s="20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20"/>
      <c r="BQ65" s="19"/>
      <c r="BR65" s="21"/>
      <c r="BS65" s="18"/>
      <c r="BT65" s="9"/>
      <c r="BU65" s="6"/>
      <c r="BV65" s="6"/>
      <c r="BW65" s="7"/>
      <c r="BX65" s="7"/>
      <c r="BY65" s="7"/>
      <c r="BZ65" s="7"/>
      <c r="CA65" s="7"/>
      <c r="CB65" s="7"/>
    </row>
    <row r="66" spans="1:80" s="17" customFormat="1" ht="11.25">
      <c r="A66" s="60" t="s">
        <v>123</v>
      </c>
      <c r="B66" s="16">
        <f>B67+B68</f>
        <v>223084.67000000086</v>
      </c>
      <c r="C66" s="56">
        <f aca="true" t="shared" si="19" ref="C66:BM66">C67+C68</f>
        <v>-143742.3700000001</v>
      </c>
      <c r="D66" s="14">
        <f t="shared" si="19"/>
        <v>0</v>
      </c>
      <c r="E66" s="14">
        <f t="shared" si="19"/>
        <v>0</v>
      </c>
      <c r="F66" s="14">
        <f t="shared" si="19"/>
        <v>119257</v>
      </c>
      <c r="G66" s="14">
        <f t="shared" si="19"/>
        <v>0</v>
      </c>
      <c r="H66" s="14">
        <f t="shared" si="19"/>
        <v>49989.490000000005</v>
      </c>
      <c r="I66" s="14"/>
      <c r="J66" s="14">
        <f t="shared" si="19"/>
        <v>0</v>
      </c>
      <c r="K66" s="14">
        <f t="shared" si="19"/>
        <v>-40145.810000000005</v>
      </c>
      <c r="L66" s="14">
        <f t="shared" si="19"/>
        <v>2539</v>
      </c>
      <c r="M66" s="14">
        <f t="shared" si="19"/>
        <v>201080.48</v>
      </c>
      <c r="N66" s="14">
        <f t="shared" si="19"/>
        <v>0</v>
      </c>
      <c r="O66" s="14">
        <f t="shared" si="19"/>
        <v>0</v>
      </c>
      <c r="P66" s="14">
        <f t="shared" si="19"/>
        <v>0</v>
      </c>
      <c r="Q66" s="14">
        <f t="shared" si="19"/>
        <v>0</v>
      </c>
      <c r="R66" s="14">
        <f t="shared" si="19"/>
        <v>2520</v>
      </c>
      <c r="S66" s="14">
        <f t="shared" si="19"/>
        <v>5413.48</v>
      </c>
      <c r="T66" s="14">
        <f t="shared" si="19"/>
        <v>0</v>
      </c>
      <c r="U66" s="14">
        <f t="shared" si="19"/>
        <v>0</v>
      </c>
      <c r="V66" s="14">
        <f t="shared" si="19"/>
        <v>0</v>
      </c>
      <c r="W66" s="14">
        <f t="shared" si="19"/>
        <v>0</v>
      </c>
      <c r="X66" s="14">
        <f t="shared" si="19"/>
        <v>0</v>
      </c>
      <c r="Y66" s="14">
        <f t="shared" si="19"/>
        <v>0</v>
      </c>
      <c r="Z66" s="14">
        <f t="shared" si="19"/>
        <v>0</v>
      </c>
      <c r="AA66" s="14">
        <f>AA67+AA68</f>
        <v>0</v>
      </c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>
        <f>AP67+AP68</f>
        <v>0</v>
      </c>
      <c r="AQ66" s="14"/>
      <c r="AR66" s="14">
        <f t="shared" si="19"/>
        <v>0</v>
      </c>
      <c r="AS66" s="14"/>
      <c r="AT66" s="14"/>
      <c r="AU66" s="14"/>
      <c r="AV66" s="14">
        <f t="shared" si="19"/>
        <v>0</v>
      </c>
      <c r="AW66" s="14">
        <f>AW67+AW68</f>
        <v>0</v>
      </c>
      <c r="AX66" s="14"/>
      <c r="AY66" s="14"/>
      <c r="AZ66" s="14"/>
      <c r="BA66" s="14">
        <f t="shared" si="19"/>
        <v>0</v>
      </c>
      <c r="BB66" s="14"/>
      <c r="BC66" s="14">
        <f t="shared" si="19"/>
        <v>24560.14</v>
      </c>
      <c r="BD66" s="14">
        <f t="shared" si="19"/>
        <v>0</v>
      </c>
      <c r="BE66" s="14">
        <f t="shared" si="19"/>
        <v>0</v>
      </c>
      <c r="BF66" s="14">
        <f t="shared" si="19"/>
        <v>1613.26</v>
      </c>
      <c r="BG66" s="14">
        <f t="shared" si="19"/>
        <v>0</v>
      </c>
      <c r="BH66" s="14">
        <f t="shared" si="19"/>
        <v>0</v>
      </c>
      <c r="BI66" s="14">
        <f t="shared" si="19"/>
        <v>0</v>
      </c>
      <c r="BJ66" s="14">
        <f t="shared" si="19"/>
        <v>0</v>
      </c>
      <c r="BK66" s="14">
        <f>BK67+BK68</f>
        <v>0</v>
      </c>
      <c r="BL66" s="14">
        <f t="shared" si="19"/>
        <v>0</v>
      </c>
      <c r="BM66" s="15">
        <f t="shared" si="19"/>
        <v>0</v>
      </c>
      <c r="BN66" s="15">
        <f>BN67+BN68</f>
        <v>0</v>
      </c>
      <c r="BO66" s="15">
        <f>BO67+BO68</f>
        <v>0</v>
      </c>
      <c r="BP66" s="14"/>
      <c r="BQ66" s="15">
        <f>BQ67+BQ68</f>
        <v>0</v>
      </c>
      <c r="BR66" s="14">
        <f>BR67+BR68</f>
        <v>0</v>
      </c>
      <c r="BS66" s="16"/>
      <c r="BT66" s="8"/>
      <c r="BU66" s="1"/>
      <c r="BV66" s="1"/>
      <c r="BW66" s="2"/>
      <c r="BX66" s="2"/>
      <c r="BY66" s="2"/>
      <c r="BZ66" s="2"/>
      <c r="CA66" s="2"/>
      <c r="CB66" s="2"/>
    </row>
    <row r="67" spans="1:80" s="17" customFormat="1" ht="11.25">
      <c r="A67" s="59" t="s">
        <v>124</v>
      </c>
      <c r="B67" s="18">
        <f>SUM(C67:BR67)</f>
        <v>7147763.61</v>
      </c>
      <c r="C67" s="19">
        <v>6238880.5</v>
      </c>
      <c r="D67" s="19">
        <v>0</v>
      </c>
      <c r="E67" s="19">
        <v>0</v>
      </c>
      <c r="F67" s="19">
        <v>505445.84</v>
      </c>
      <c r="G67" s="19">
        <v>0</v>
      </c>
      <c r="H67" s="19">
        <v>74211</v>
      </c>
      <c r="I67" s="20"/>
      <c r="J67" s="19">
        <v>0</v>
      </c>
      <c r="K67" s="19">
        <v>46336.79</v>
      </c>
      <c r="L67" s="19">
        <v>2539</v>
      </c>
      <c r="M67" s="19">
        <v>201080.48</v>
      </c>
      <c r="N67" s="19">
        <v>0</v>
      </c>
      <c r="O67" s="19">
        <v>0</v>
      </c>
      <c r="P67" s="19">
        <v>0</v>
      </c>
      <c r="Q67" s="19">
        <v>0</v>
      </c>
      <c r="R67" s="19">
        <v>2520</v>
      </c>
      <c r="S67" s="19">
        <v>27000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19"/>
      <c r="AQ67" s="20"/>
      <c r="AR67" s="19"/>
      <c r="AS67" s="20"/>
      <c r="AT67" s="20"/>
      <c r="AU67" s="20"/>
      <c r="AV67" s="19"/>
      <c r="AW67" s="19"/>
      <c r="AX67" s="20"/>
      <c r="AY67" s="20"/>
      <c r="AZ67" s="20"/>
      <c r="BA67" s="19"/>
      <c r="BB67" s="20"/>
      <c r="BC67" s="19">
        <v>46593</v>
      </c>
      <c r="BD67" s="19">
        <v>0</v>
      </c>
      <c r="BE67" s="19">
        <v>0</v>
      </c>
      <c r="BF67" s="19">
        <v>3157</v>
      </c>
      <c r="BG67" s="19">
        <v>0</v>
      </c>
      <c r="BH67" s="19">
        <v>0</v>
      </c>
      <c r="BI67" s="19">
        <v>0</v>
      </c>
      <c r="BJ67" s="19">
        <v>0</v>
      </c>
      <c r="BK67" s="19">
        <v>0</v>
      </c>
      <c r="BL67" s="19">
        <v>0</v>
      </c>
      <c r="BM67" s="19">
        <v>0</v>
      </c>
      <c r="BN67" s="19">
        <v>0</v>
      </c>
      <c r="BO67" s="19">
        <v>0</v>
      </c>
      <c r="BP67" s="20"/>
      <c r="BQ67" s="19"/>
      <c r="BR67" s="21"/>
      <c r="BS67" s="18"/>
      <c r="BT67" s="9"/>
      <c r="BU67" s="6"/>
      <c r="BV67" s="6"/>
      <c r="BW67" s="7"/>
      <c r="BX67" s="7"/>
      <c r="BY67" s="7"/>
      <c r="BZ67" s="7"/>
      <c r="CA67" s="7"/>
      <c r="CB67" s="7"/>
    </row>
    <row r="68" spans="1:80" s="17" customFormat="1" ht="11.25">
      <c r="A68" s="59" t="s">
        <v>125</v>
      </c>
      <c r="B68" s="18">
        <f>SUM(C68:BR68)</f>
        <v>-6924678.9399999995</v>
      </c>
      <c r="C68" s="19">
        <v>-6382622.87</v>
      </c>
      <c r="D68" s="19">
        <v>0</v>
      </c>
      <c r="E68" s="19">
        <v>0</v>
      </c>
      <c r="F68" s="19">
        <v>-386188.84</v>
      </c>
      <c r="G68" s="19">
        <v>0</v>
      </c>
      <c r="H68" s="19">
        <v>-24221.51</v>
      </c>
      <c r="I68" s="20"/>
      <c r="J68" s="19">
        <v>0</v>
      </c>
      <c r="K68" s="19">
        <v>-86482.6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-21586.52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19"/>
      <c r="AQ68" s="20"/>
      <c r="AR68" s="19"/>
      <c r="AS68" s="20"/>
      <c r="AT68" s="20"/>
      <c r="AU68" s="20"/>
      <c r="AV68" s="19"/>
      <c r="AW68" s="19"/>
      <c r="AX68" s="20"/>
      <c r="AY68" s="20"/>
      <c r="AZ68" s="20"/>
      <c r="BA68" s="19"/>
      <c r="BB68" s="20"/>
      <c r="BC68" s="19">
        <v>-22032.86</v>
      </c>
      <c r="BD68" s="19">
        <v>0</v>
      </c>
      <c r="BE68" s="19">
        <v>0</v>
      </c>
      <c r="BF68" s="19">
        <v>-1543.74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0</v>
      </c>
      <c r="BM68" s="19">
        <v>0</v>
      </c>
      <c r="BN68" s="19">
        <v>0</v>
      </c>
      <c r="BO68" s="19">
        <v>0</v>
      </c>
      <c r="BP68" s="20"/>
      <c r="BQ68" s="19"/>
      <c r="BR68" s="21"/>
      <c r="BS68" s="18"/>
      <c r="BT68" s="9"/>
      <c r="BU68" s="6"/>
      <c r="BV68" s="6"/>
      <c r="BW68" s="7"/>
      <c r="BX68" s="7"/>
      <c r="BY68" s="7"/>
      <c r="BZ68" s="7"/>
      <c r="CA68" s="7"/>
      <c r="CB68" s="7"/>
    </row>
    <row r="69" spans="1:80" ht="16.5" customHeight="1">
      <c r="A69" s="72" t="s">
        <v>126</v>
      </c>
      <c r="B69" s="73">
        <f>B70+B73+B80+B87+B97</f>
        <v>-73967861.29</v>
      </c>
      <c r="C69" s="74">
        <f aca="true" t="shared" si="20" ref="C69:BM69">C70+C73+C80+C87+C97</f>
        <v>-13025393.960686803</v>
      </c>
      <c r="D69" s="75">
        <f t="shared" si="20"/>
        <v>-73371.47481115296</v>
      </c>
      <c r="E69" s="75">
        <f t="shared" si="20"/>
        <v>96626.27905731092</v>
      </c>
      <c r="F69" s="75">
        <f t="shared" si="20"/>
        <v>-1482894.4378435828</v>
      </c>
      <c r="G69" s="75">
        <f t="shared" si="20"/>
        <v>18743.70859260489</v>
      </c>
      <c r="H69" s="75">
        <f t="shared" si="20"/>
        <v>-303691.6028294743</v>
      </c>
      <c r="I69" s="75"/>
      <c r="J69" s="75">
        <f t="shared" si="20"/>
        <v>-4415.913469022105</v>
      </c>
      <c r="K69" s="75">
        <f t="shared" si="20"/>
        <v>-11905882.653551375</v>
      </c>
      <c r="L69" s="75">
        <f t="shared" si="20"/>
        <v>-1011481.6406747145</v>
      </c>
      <c r="M69" s="75">
        <f t="shared" si="20"/>
        <v>-31334690.183270343</v>
      </c>
      <c r="N69" s="75">
        <f t="shared" si="20"/>
        <v>-638.5227569185525</v>
      </c>
      <c r="O69" s="75">
        <f t="shared" si="20"/>
        <v>-445448.63851074304</v>
      </c>
      <c r="P69" s="75">
        <f t="shared" si="20"/>
        <v>-948475.0480301271</v>
      </c>
      <c r="Q69" s="75">
        <f t="shared" si="20"/>
        <v>-202.51980039298837</v>
      </c>
      <c r="R69" s="75">
        <f t="shared" si="20"/>
        <v>-141025.30070656285</v>
      </c>
      <c r="S69" s="75">
        <f t="shared" si="20"/>
        <v>-307564.1445780429</v>
      </c>
      <c r="T69" s="75">
        <f t="shared" si="20"/>
        <v>0</v>
      </c>
      <c r="U69" s="75">
        <f t="shared" si="20"/>
        <v>-1993.2753082948511</v>
      </c>
      <c r="V69" s="75">
        <f t="shared" si="20"/>
        <v>-49893.592591194836</v>
      </c>
      <c r="W69" s="75">
        <f t="shared" si="20"/>
        <v>-63876.39617899372</v>
      </c>
      <c r="X69" s="75">
        <f t="shared" si="20"/>
        <v>-3462.547575108243</v>
      </c>
      <c r="Y69" s="75">
        <f t="shared" si="20"/>
        <v>-7437.661304896072</v>
      </c>
      <c r="Z69" s="75">
        <f t="shared" si="20"/>
        <v>0</v>
      </c>
      <c r="AA69" s="75">
        <f>AA70+AA73+AA80+AA87+AA97</f>
        <v>0</v>
      </c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>
        <f>AP70+AP73+AP80+AP87+AP97</f>
        <v>0</v>
      </c>
      <c r="AQ69" s="75"/>
      <c r="AR69" s="75">
        <f t="shared" si="20"/>
        <v>-5394719.168600009</v>
      </c>
      <c r="AS69" s="75"/>
      <c r="AT69" s="75"/>
      <c r="AU69" s="75"/>
      <c r="AV69" s="75">
        <f t="shared" si="20"/>
        <v>-15182.948436034894</v>
      </c>
      <c r="AW69" s="75">
        <f>AW70+AW73+AW80+AW87+AW97</f>
        <v>0</v>
      </c>
      <c r="AX69" s="75"/>
      <c r="AY69" s="75"/>
      <c r="AZ69" s="75"/>
      <c r="BA69" s="75">
        <f t="shared" si="20"/>
        <v>-466344.62681187916</v>
      </c>
      <c r="BB69" s="75"/>
      <c r="BC69" s="75">
        <f t="shared" si="20"/>
        <v>-4062539.098931173</v>
      </c>
      <c r="BD69" s="75">
        <f t="shared" si="20"/>
        <v>-141401.45947561454</v>
      </c>
      <c r="BE69" s="75">
        <f t="shared" si="20"/>
        <v>-1288400.411342373</v>
      </c>
      <c r="BF69" s="75">
        <f t="shared" si="20"/>
        <v>-1140493.8108641</v>
      </c>
      <c r="BG69" s="75">
        <f t="shared" si="20"/>
        <v>0</v>
      </c>
      <c r="BH69" s="75">
        <f t="shared" si="20"/>
        <v>0</v>
      </c>
      <c r="BI69" s="75">
        <f t="shared" si="20"/>
        <v>872.942201879248</v>
      </c>
      <c r="BJ69" s="75">
        <f t="shared" si="20"/>
        <v>49563.57254186244</v>
      </c>
      <c r="BK69" s="75">
        <f>BK70+BK73+BK80+BK87+BK97</f>
        <v>0</v>
      </c>
      <c r="BL69" s="75">
        <f t="shared" si="20"/>
        <v>33549.30143597812</v>
      </c>
      <c r="BM69" s="76">
        <f t="shared" si="20"/>
        <v>8508.379999999997</v>
      </c>
      <c r="BN69" s="76">
        <f>BN70+BN73+BN80+BN87+BN97</f>
        <v>0</v>
      </c>
      <c r="BO69" s="76">
        <f>BO70+BO73+BO80+BO87+BO97</f>
        <v>0</v>
      </c>
      <c r="BP69" s="75"/>
      <c r="BQ69" s="76">
        <f>BQ70+BQ73+BQ80+BQ87+BQ97</f>
        <v>-554804.434890709</v>
      </c>
      <c r="BR69" s="75">
        <f>BR70+BR73+BR80+BR87+BR97</f>
        <v>0</v>
      </c>
      <c r="BS69" s="73"/>
      <c r="BT69" s="8"/>
      <c r="BU69" s="1"/>
      <c r="BV69" s="1"/>
      <c r="BW69" s="2"/>
      <c r="BX69" s="2"/>
      <c r="BY69" s="2"/>
      <c r="BZ69" s="2"/>
      <c r="CA69" s="2"/>
      <c r="CB69" s="2"/>
    </row>
    <row r="70" spans="1:80" ht="11.25">
      <c r="A70" s="58" t="s">
        <v>127</v>
      </c>
      <c r="B70" s="16">
        <f>B71+B72</f>
        <v>-40183193.66</v>
      </c>
      <c r="C70" s="56">
        <f aca="true" t="shared" si="21" ref="C70:BM70">C71+C72</f>
        <v>-7090162.37</v>
      </c>
      <c r="D70" s="14">
        <f t="shared" si="21"/>
        <v>-5561.38</v>
      </c>
      <c r="E70" s="14">
        <f t="shared" si="21"/>
        <v>0</v>
      </c>
      <c r="F70" s="14">
        <f t="shared" si="21"/>
        <v>-655644.77</v>
      </c>
      <c r="G70" s="14">
        <f t="shared" si="21"/>
        <v>0</v>
      </c>
      <c r="H70" s="14">
        <f t="shared" si="21"/>
        <v>-87102.25</v>
      </c>
      <c r="I70" s="14"/>
      <c r="J70" s="14">
        <f t="shared" si="21"/>
        <v>-0.4599999999991269</v>
      </c>
      <c r="K70" s="14">
        <f t="shared" si="21"/>
        <v>-6026636.93</v>
      </c>
      <c r="L70" s="14">
        <f t="shared" si="21"/>
        <v>-401827.52999999997</v>
      </c>
      <c r="M70" s="14">
        <f t="shared" si="21"/>
        <v>-21358645.27</v>
      </c>
      <c r="N70" s="14">
        <f t="shared" si="21"/>
        <v>0</v>
      </c>
      <c r="O70" s="14">
        <f t="shared" si="21"/>
        <v>-41801.8</v>
      </c>
      <c r="P70" s="14">
        <f t="shared" si="21"/>
        <v>-67012.94999999998</v>
      </c>
      <c r="Q70" s="14">
        <f t="shared" si="21"/>
        <v>0</v>
      </c>
      <c r="R70" s="14">
        <f t="shared" si="21"/>
        <v>-65487.909999999996</v>
      </c>
      <c r="S70" s="14">
        <f t="shared" si="21"/>
        <v>-171661.96000000002</v>
      </c>
      <c r="T70" s="14">
        <f t="shared" si="21"/>
        <v>0</v>
      </c>
      <c r="U70" s="14">
        <f t="shared" si="21"/>
        <v>0</v>
      </c>
      <c r="V70" s="14">
        <f t="shared" si="21"/>
        <v>0</v>
      </c>
      <c r="W70" s="14">
        <f t="shared" si="21"/>
        <v>0</v>
      </c>
      <c r="X70" s="14">
        <f t="shared" si="21"/>
        <v>0</v>
      </c>
      <c r="Y70" s="14">
        <f t="shared" si="21"/>
        <v>-44.47999999999999</v>
      </c>
      <c r="Z70" s="14">
        <f t="shared" si="21"/>
        <v>0</v>
      </c>
      <c r="AA70" s="14">
        <f>AA71+AA72</f>
        <v>0</v>
      </c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>
        <f>AP71+AP72</f>
        <v>0</v>
      </c>
      <c r="AQ70" s="14"/>
      <c r="AR70" s="14">
        <f t="shared" si="21"/>
        <v>-629338.48</v>
      </c>
      <c r="AS70" s="14"/>
      <c r="AT70" s="14"/>
      <c r="AU70" s="14"/>
      <c r="AV70" s="14">
        <f t="shared" si="21"/>
        <v>-1482.0100000000002</v>
      </c>
      <c r="AW70" s="14">
        <f>AW71+AW72</f>
        <v>0</v>
      </c>
      <c r="AX70" s="14"/>
      <c r="AY70" s="14"/>
      <c r="AZ70" s="14"/>
      <c r="BA70" s="14">
        <f t="shared" si="21"/>
        <v>-1654.08</v>
      </c>
      <c r="BB70" s="14"/>
      <c r="BC70" s="14">
        <f t="shared" si="21"/>
        <v>-2569349.15</v>
      </c>
      <c r="BD70" s="14">
        <f t="shared" si="21"/>
        <v>-689.6500000000005</v>
      </c>
      <c r="BE70" s="14">
        <f t="shared" si="21"/>
        <v>-512424.1</v>
      </c>
      <c r="BF70" s="14">
        <f t="shared" si="21"/>
        <v>-496666.1299999999</v>
      </c>
      <c r="BG70" s="14">
        <f t="shared" si="21"/>
        <v>0</v>
      </c>
      <c r="BH70" s="14">
        <f t="shared" si="21"/>
        <v>0</v>
      </c>
      <c r="BI70" s="14">
        <f t="shared" si="21"/>
        <v>0</v>
      </c>
      <c r="BJ70" s="14">
        <f t="shared" si="21"/>
        <v>0</v>
      </c>
      <c r="BK70" s="14">
        <f>BK71+BK72</f>
        <v>0</v>
      </c>
      <c r="BL70" s="14">
        <f t="shared" si="21"/>
        <v>0</v>
      </c>
      <c r="BM70" s="15">
        <f t="shared" si="21"/>
        <v>0</v>
      </c>
      <c r="BN70" s="15">
        <f>BN71+BN72</f>
        <v>0</v>
      </c>
      <c r="BO70" s="15">
        <f>BO71+BO72</f>
        <v>0</v>
      </c>
      <c r="BP70" s="14"/>
      <c r="BQ70" s="15">
        <f>BQ71+BQ72</f>
        <v>0</v>
      </c>
      <c r="BR70" s="14">
        <f>BR71+BR72</f>
        <v>0</v>
      </c>
      <c r="BS70" s="16"/>
      <c r="BT70" s="8"/>
      <c r="BU70" s="1"/>
      <c r="BV70" s="1"/>
      <c r="BW70" s="2"/>
      <c r="BX70" s="2"/>
      <c r="BY70" s="2"/>
      <c r="BZ70" s="2"/>
      <c r="CA70" s="2"/>
      <c r="CB70" s="2"/>
    </row>
    <row r="71" spans="1:80" s="17" customFormat="1" ht="11.25">
      <c r="A71" s="38" t="s">
        <v>128</v>
      </c>
      <c r="B71" s="18">
        <f>SUM(C71:BR71)</f>
        <v>-45615725.18</v>
      </c>
      <c r="C71" s="19">
        <v>-7242277.49</v>
      </c>
      <c r="D71" s="19">
        <v>-5742.04</v>
      </c>
      <c r="E71" s="19">
        <v>0</v>
      </c>
      <c r="F71" s="19">
        <v>-1679539.76</v>
      </c>
      <c r="G71" s="19">
        <v>0</v>
      </c>
      <c r="H71" s="19">
        <v>-175277.82</v>
      </c>
      <c r="I71" s="20"/>
      <c r="J71" s="19">
        <v>-16254</v>
      </c>
      <c r="K71" s="19">
        <v>-6063904.17</v>
      </c>
      <c r="L71" s="19">
        <v>-413097.81</v>
      </c>
      <c r="M71" s="19">
        <v>-21440105.03</v>
      </c>
      <c r="N71" s="19">
        <v>0</v>
      </c>
      <c r="O71" s="19">
        <v>-118087.48</v>
      </c>
      <c r="P71" s="19">
        <v>-254360.24</v>
      </c>
      <c r="Q71" s="19">
        <v>0</v>
      </c>
      <c r="R71" s="19">
        <v>-103247.15</v>
      </c>
      <c r="S71" s="19">
        <v>-223726.2</v>
      </c>
      <c r="T71" s="19">
        <v>0</v>
      </c>
      <c r="U71" s="19">
        <v>0</v>
      </c>
      <c r="V71" s="19">
        <v>-105198.44</v>
      </c>
      <c r="W71" s="19">
        <v>0</v>
      </c>
      <c r="X71" s="19">
        <v>0</v>
      </c>
      <c r="Y71" s="19">
        <v>-236</v>
      </c>
      <c r="Z71" s="19">
        <v>0</v>
      </c>
      <c r="AA71" s="19">
        <v>0</v>
      </c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19"/>
      <c r="AQ71" s="20"/>
      <c r="AR71" s="19">
        <v>-1165328.19</v>
      </c>
      <c r="AS71" s="20"/>
      <c r="AT71" s="20"/>
      <c r="AU71" s="20"/>
      <c r="AV71" s="19">
        <v>-5928.1</v>
      </c>
      <c r="AW71" s="19">
        <v>0</v>
      </c>
      <c r="AX71" s="20"/>
      <c r="AY71" s="20"/>
      <c r="AZ71" s="20"/>
      <c r="BA71" s="19">
        <v>-1654.08</v>
      </c>
      <c r="BB71" s="20"/>
      <c r="BC71" s="19">
        <v>-4382203.75</v>
      </c>
      <c r="BD71" s="19">
        <v>-4744.81</v>
      </c>
      <c r="BE71" s="19">
        <v>-551735.48</v>
      </c>
      <c r="BF71" s="19">
        <v>-1663077.14</v>
      </c>
      <c r="BG71" s="19">
        <v>0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20"/>
      <c r="BQ71" s="19">
        <v>0</v>
      </c>
      <c r="BR71" s="21">
        <v>0</v>
      </c>
      <c r="BS71" s="18"/>
      <c r="BT71" s="9"/>
      <c r="BU71" s="6"/>
      <c r="BV71" s="6"/>
      <c r="BW71" s="7"/>
      <c r="BX71" s="7"/>
      <c r="BY71" s="7"/>
      <c r="BZ71" s="7"/>
      <c r="CA71" s="7"/>
      <c r="CB71" s="7"/>
    </row>
    <row r="72" spans="1:80" s="17" customFormat="1" ht="11.25">
      <c r="A72" s="38" t="s">
        <v>129</v>
      </c>
      <c r="B72" s="18">
        <f>SUM(C72:BR72)</f>
        <v>5432531.5200000005</v>
      </c>
      <c r="C72" s="19">
        <v>152115.12</v>
      </c>
      <c r="D72" s="19">
        <v>180.66</v>
      </c>
      <c r="E72" s="19">
        <v>0</v>
      </c>
      <c r="F72" s="19">
        <v>1023894.99</v>
      </c>
      <c r="G72" s="19">
        <v>0</v>
      </c>
      <c r="H72" s="19">
        <v>88175.57</v>
      </c>
      <c r="I72" s="20"/>
      <c r="J72" s="19">
        <v>16253.54</v>
      </c>
      <c r="K72" s="19">
        <v>37267.24</v>
      </c>
      <c r="L72" s="19">
        <v>11270.28</v>
      </c>
      <c r="M72" s="19">
        <v>81459.76</v>
      </c>
      <c r="N72" s="19">
        <v>0</v>
      </c>
      <c r="O72" s="19">
        <v>76285.68</v>
      </c>
      <c r="P72" s="19">
        <v>187347.29</v>
      </c>
      <c r="Q72" s="19">
        <v>0</v>
      </c>
      <c r="R72" s="19">
        <v>37759.24</v>
      </c>
      <c r="S72" s="19">
        <v>52064.24</v>
      </c>
      <c r="T72" s="19">
        <v>0</v>
      </c>
      <c r="U72" s="19">
        <v>0</v>
      </c>
      <c r="V72" s="19">
        <v>105198.44</v>
      </c>
      <c r="W72" s="19">
        <v>0</v>
      </c>
      <c r="X72" s="19">
        <v>0</v>
      </c>
      <c r="Y72" s="19">
        <v>191.52</v>
      </c>
      <c r="Z72" s="19">
        <v>0</v>
      </c>
      <c r="AA72" s="19">
        <v>0</v>
      </c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19"/>
      <c r="AQ72" s="20"/>
      <c r="AR72" s="19">
        <v>535989.71</v>
      </c>
      <c r="AS72" s="20"/>
      <c r="AT72" s="20"/>
      <c r="AU72" s="20"/>
      <c r="AV72" s="19">
        <v>4446.09</v>
      </c>
      <c r="AW72" s="19">
        <v>0</v>
      </c>
      <c r="AX72" s="20"/>
      <c r="AY72" s="20"/>
      <c r="AZ72" s="20"/>
      <c r="BA72" s="19">
        <v>0</v>
      </c>
      <c r="BB72" s="20"/>
      <c r="BC72" s="19">
        <v>1812854.6</v>
      </c>
      <c r="BD72" s="19">
        <v>4055.16</v>
      </c>
      <c r="BE72" s="19">
        <v>39311.38</v>
      </c>
      <c r="BF72" s="19">
        <v>1166411.01</v>
      </c>
      <c r="BG72" s="19">
        <v>0</v>
      </c>
      <c r="BH72" s="19">
        <v>0</v>
      </c>
      <c r="BI72" s="19">
        <v>0</v>
      </c>
      <c r="BJ72" s="19">
        <v>0</v>
      </c>
      <c r="BK72" s="19">
        <v>0</v>
      </c>
      <c r="BL72" s="19">
        <v>0</v>
      </c>
      <c r="BM72" s="19">
        <v>0</v>
      </c>
      <c r="BN72" s="19">
        <v>0</v>
      </c>
      <c r="BO72" s="19">
        <v>0</v>
      </c>
      <c r="BP72" s="20"/>
      <c r="BQ72" s="19">
        <v>0</v>
      </c>
      <c r="BR72" s="21">
        <v>0</v>
      </c>
      <c r="BS72" s="18"/>
      <c r="BT72" s="9"/>
      <c r="BU72" s="6"/>
      <c r="BV72" s="6"/>
      <c r="BW72" s="7"/>
      <c r="BX72" s="7"/>
      <c r="BY72" s="7"/>
      <c r="BZ72" s="7"/>
      <c r="CA72" s="7"/>
      <c r="CB72" s="7"/>
    </row>
    <row r="73" spans="1:80" s="17" customFormat="1" ht="11.25">
      <c r="A73" s="58" t="s">
        <v>130</v>
      </c>
      <c r="B73" s="16">
        <f>B74+B77</f>
        <v>-6646083.410000004</v>
      </c>
      <c r="C73" s="56">
        <f aca="true" t="shared" si="22" ref="C73:BM73">C74+C77</f>
        <v>-24467.930000003427</v>
      </c>
      <c r="D73" s="14">
        <f t="shared" si="22"/>
        <v>-27983.660000000003</v>
      </c>
      <c r="E73" s="14">
        <f t="shared" si="22"/>
        <v>0</v>
      </c>
      <c r="F73" s="14">
        <f t="shared" si="22"/>
        <v>-288342.48000000045</v>
      </c>
      <c r="G73" s="14">
        <f t="shared" si="22"/>
        <v>0</v>
      </c>
      <c r="H73" s="14">
        <f t="shared" si="22"/>
        <v>-119814.82999999999</v>
      </c>
      <c r="I73" s="14"/>
      <c r="J73" s="14">
        <f t="shared" si="22"/>
        <v>797.4899999999998</v>
      </c>
      <c r="K73" s="14">
        <f t="shared" si="22"/>
        <v>-3861868.1299999994</v>
      </c>
      <c r="L73" s="14">
        <f t="shared" si="22"/>
        <v>-17764.57000000005</v>
      </c>
      <c r="M73" s="14">
        <f t="shared" si="22"/>
        <v>-328675.2</v>
      </c>
      <c r="N73" s="14">
        <f t="shared" si="22"/>
        <v>0</v>
      </c>
      <c r="O73" s="14">
        <f t="shared" si="22"/>
        <v>-240198.35999999987</v>
      </c>
      <c r="P73" s="14">
        <f t="shared" si="22"/>
        <v>-618541.0299999999</v>
      </c>
      <c r="Q73" s="14">
        <f t="shared" si="22"/>
        <v>0</v>
      </c>
      <c r="R73" s="14">
        <f t="shared" si="22"/>
        <v>-20775.329999999998</v>
      </c>
      <c r="S73" s="14">
        <f t="shared" si="22"/>
        <v>5101.800000000047</v>
      </c>
      <c r="T73" s="14">
        <f t="shared" si="22"/>
        <v>0</v>
      </c>
      <c r="U73" s="14">
        <f t="shared" si="22"/>
        <v>0</v>
      </c>
      <c r="V73" s="14">
        <f t="shared" si="22"/>
        <v>0</v>
      </c>
      <c r="W73" s="14">
        <f t="shared" si="22"/>
        <v>0</v>
      </c>
      <c r="X73" s="14">
        <f t="shared" si="22"/>
        <v>0</v>
      </c>
      <c r="Y73" s="14">
        <f t="shared" si="22"/>
        <v>0</v>
      </c>
      <c r="Z73" s="14">
        <f t="shared" si="22"/>
        <v>0</v>
      </c>
      <c r="AA73" s="14">
        <f>AA74+AA77</f>
        <v>0</v>
      </c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>
        <f>AP74+AP77</f>
        <v>0</v>
      </c>
      <c r="AQ73" s="14"/>
      <c r="AR73" s="14">
        <f t="shared" si="22"/>
        <v>-144358.47000000006</v>
      </c>
      <c r="AS73" s="14"/>
      <c r="AT73" s="14"/>
      <c r="AU73" s="14"/>
      <c r="AV73" s="14">
        <f t="shared" si="22"/>
        <v>-6045.579999999998</v>
      </c>
      <c r="AW73" s="14">
        <f>AW74+AW77</f>
        <v>0</v>
      </c>
      <c r="AX73" s="14"/>
      <c r="AY73" s="14"/>
      <c r="AZ73" s="14"/>
      <c r="BA73" s="14">
        <f t="shared" si="22"/>
        <v>-3796.51</v>
      </c>
      <c r="BB73" s="14"/>
      <c r="BC73" s="14">
        <f t="shared" si="22"/>
        <v>-465644.52</v>
      </c>
      <c r="BD73" s="14">
        <f t="shared" si="22"/>
        <v>-13203.429999999993</v>
      </c>
      <c r="BE73" s="14">
        <f t="shared" si="22"/>
        <v>-421008.1000000001</v>
      </c>
      <c r="BF73" s="14">
        <f t="shared" si="22"/>
        <v>-49494.570000000065</v>
      </c>
      <c r="BG73" s="14">
        <f t="shared" si="22"/>
        <v>0</v>
      </c>
      <c r="BH73" s="14">
        <f t="shared" si="22"/>
        <v>0</v>
      </c>
      <c r="BI73" s="14">
        <f t="shared" si="22"/>
        <v>0</v>
      </c>
      <c r="BJ73" s="14">
        <f t="shared" si="22"/>
        <v>0</v>
      </c>
      <c r="BK73" s="14">
        <f>BK74+BK77</f>
        <v>0</v>
      </c>
      <c r="BL73" s="14">
        <f t="shared" si="22"/>
        <v>0</v>
      </c>
      <c r="BM73" s="15">
        <f t="shared" si="22"/>
        <v>0</v>
      </c>
      <c r="BN73" s="15">
        <f>BN74+BN77</f>
        <v>0</v>
      </c>
      <c r="BO73" s="15">
        <f>BO74+BO77</f>
        <v>0</v>
      </c>
      <c r="BP73" s="14"/>
      <c r="BQ73" s="15">
        <f>BQ74+BQ77</f>
        <v>0</v>
      </c>
      <c r="BR73" s="14">
        <f>BR74+BR77</f>
        <v>0</v>
      </c>
      <c r="BS73" s="16"/>
      <c r="BT73" s="8"/>
      <c r="BU73" s="1"/>
      <c r="BV73" s="1"/>
      <c r="BW73" s="2"/>
      <c r="BX73" s="2"/>
      <c r="BY73" s="2"/>
      <c r="BZ73" s="2"/>
      <c r="CA73" s="2"/>
      <c r="CB73" s="2"/>
    </row>
    <row r="74" spans="1:80" s="17" customFormat="1" ht="11.25">
      <c r="A74" s="38" t="s">
        <v>131</v>
      </c>
      <c r="B74" s="18">
        <f>B75+B76</f>
        <v>-16910976.6</v>
      </c>
      <c r="C74" s="57">
        <f aca="true" t="shared" si="23" ref="C74:BM74">C75+C76</f>
        <v>-3571373.120000001</v>
      </c>
      <c r="D74" s="20">
        <f t="shared" si="23"/>
        <v>-27983.660000000003</v>
      </c>
      <c r="E74" s="20">
        <f t="shared" si="23"/>
        <v>0</v>
      </c>
      <c r="F74" s="20">
        <f t="shared" si="23"/>
        <v>-2867059.7</v>
      </c>
      <c r="G74" s="20">
        <f t="shared" si="23"/>
        <v>0</v>
      </c>
      <c r="H74" s="20">
        <f t="shared" si="23"/>
        <v>-256967.96</v>
      </c>
      <c r="I74" s="20"/>
      <c r="J74" s="20">
        <f t="shared" si="23"/>
        <v>10034.15</v>
      </c>
      <c r="K74" s="20">
        <f t="shared" si="23"/>
        <v>-3986476.6699999995</v>
      </c>
      <c r="L74" s="20">
        <f t="shared" si="23"/>
        <v>-12219.800000000047</v>
      </c>
      <c r="M74" s="20">
        <f t="shared" si="23"/>
        <v>-397272</v>
      </c>
      <c r="N74" s="20">
        <f t="shared" si="23"/>
        <v>0</v>
      </c>
      <c r="O74" s="20">
        <f t="shared" si="23"/>
        <v>-522335.98</v>
      </c>
      <c r="P74" s="20">
        <f t="shared" si="23"/>
        <v>-763703.9199999999</v>
      </c>
      <c r="Q74" s="20">
        <f t="shared" si="23"/>
        <v>0</v>
      </c>
      <c r="R74" s="20">
        <f t="shared" si="23"/>
        <v>-8652.5</v>
      </c>
      <c r="S74" s="20">
        <f t="shared" si="23"/>
        <v>-1524842.85</v>
      </c>
      <c r="T74" s="20">
        <f t="shared" si="23"/>
        <v>0</v>
      </c>
      <c r="U74" s="20">
        <f t="shared" si="23"/>
        <v>0</v>
      </c>
      <c r="V74" s="20">
        <f t="shared" si="23"/>
        <v>-13000</v>
      </c>
      <c r="W74" s="20">
        <f t="shared" si="23"/>
        <v>0</v>
      </c>
      <c r="X74" s="20">
        <f t="shared" si="23"/>
        <v>0</v>
      </c>
      <c r="Y74" s="20">
        <f t="shared" si="23"/>
        <v>0</v>
      </c>
      <c r="Z74" s="20">
        <f t="shared" si="23"/>
        <v>0</v>
      </c>
      <c r="AA74" s="20">
        <f>AA75+AA76</f>
        <v>0</v>
      </c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>
        <f>AP75+AP76</f>
        <v>0</v>
      </c>
      <c r="AQ74" s="20"/>
      <c r="AR74" s="20">
        <f t="shared" si="23"/>
        <v>33032.19999999995</v>
      </c>
      <c r="AS74" s="20"/>
      <c r="AT74" s="20"/>
      <c r="AU74" s="20"/>
      <c r="AV74" s="20">
        <f t="shared" si="23"/>
        <v>-18050.26</v>
      </c>
      <c r="AW74" s="20">
        <f>AW75+AW76</f>
        <v>0</v>
      </c>
      <c r="AX74" s="20"/>
      <c r="AY74" s="20"/>
      <c r="AZ74" s="20"/>
      <c r="BA74" s="20">
        <f t="shared" si="23"/>
        <v>-3796.51</v>
      </c>
      <c r="BB74" s="20"/>
      <c r="BC74" s="20">
        <f t="shared" si="23"/>
        <v>-1837816.98</v>
      </c>
      <c r="BD74" s="20">
        <f t="shared" si="23"/>
        <v>-160475.07</v>
      </c>
      <c r="BE74" s="20">
        <f t="shared" si="23"/>
        <v>-622166.3</v>
      </c>
      <c r="BF74" s="20">
        <f t="shared" si="23"/>
        <v>-359849.67000000004</v>
      </c>
      <c r="BG74" s="20">
        <f t="shared" si="23"/>
        <v>0</v>
      </c>
      <c r="BH74" s="20">
        <f t="shared" si="23"/>
        <v>0</v>
      </c>
      <c r="BI74" s="20">
        <f t="shared" si="23"/>
        <v>0</v>
      </c>
      <c r="BJ74" s="20">
        <f t="shared" si="23"/>
        <v>0</v>
      </c>
      <c r="BK74" s="20">
        <f>BK75+BK76</f>
        <v>0</v>
      </c>
      <c r="BL74" s="20">
        <f t="shared" si="23"/>
        <v>0</v>
      </c>
      <c r="BM74" s="22">
        <f t="shared" si="23"/>
        <v>0</v>
      </c>
      <c r="BN74" s="22">
        <f>BN75+BN76</f>
        <v>0</v>
      </c>
      <c r="BO74" s="22">
        <f>BO75+BO76</f>
        <v>0</v>
      </c>
      <c r="BP74" s="20"/>
      <c r="BQ74" s="22">
        <f>BQ75+BQ76</f>
        <v>0</v>
      </c>
      <c r="BR74" s="20">
        <f>BR75+BR76</f>
        <v>0</v>
      </c>
      <c r="BS74" s="18"/>
      <c r="BT74" s="9"/>
      <c r="BU74" s="6"/>
      <c r="BV74" s="6"/>
      <c r="BW74" s="7"/>
      <c r="BX74" s="7"/>
      <c r="BY74" s="7"/>
      <c r="BZ74" s="7"/>
      <c r="CA74" s="7"/>
      <c r="CB74" s="7"/>
    </row>
    <row r="75" spans="1:80" ht="11.25">
      <c r="A75" s="62" t="s">
        <v>132</v>
      </c>
      <c r="B75" s="18">
        <f>SUM(C75:BR75)</f>
        <v>-63093678.970000006</v>
      </c>
      <c r="C75" s="19">
        <v>-29970496.03</v>
      </c>
      <c r="D75" s="19">
        <v>-127983.66</v>
      </c>
      <c r="E75" s="19">
        <v>0</v>
      </c>
      <c r="F75" s="19">
        <v>-4538816.44</v>
      </c>
      <c r="G75" s="19">
        <v>0</v>
      </c>
      <c r="H75" s="19">
        <v>-476860.73</v>
      </c>
      <c r="I75" s="20"/>
      <c r="J75" s="19">
        <v>-3259.84</v>
      </c>
      <c r="K75" s="19">
        <v>-6408573.64</v>
      </c>
      <c r="L75" s="19">
        <v>-712001.14</v>
      </c>
      <c r="M75" s="19">
        <v>-7072394.7</v>
      </c>
      <c r="N75" s="19">
        <v>0</v>
      </c>
      <c r="O75" s="19">
        <v>-1826549.74</v>
      </c>
      <c r="P75" s="19">
        <v>-1115334.21</v>
      </c>
      <c r="Q75" s="19">
        <v>0</v>
      </c>
      <c r="R75" s="19">
        <v>-44815.6</v>
      </c>
      <c r="S75" s="19">
        <v>-3711961.67</v>
      </c>
      <c r="T75" s="19">
        <v>0</v>
      </c>
      <c r="U75" s="19">
        <v>0</v>
      </c>
      <c r="V75" s="19">
        <v>-23000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19"/>
      <c r="AQ75" s="20"/>
      <c r="AR75" s="19">
        <v>-640627.04</v>
      </c>
      <c r="AS75" s="20"/>
      <c r="AT75" s="20"/>
      <c r="AU75" s="20"/>
      <c r="AV75" s="19">
        <v>-38244.25</v>
      </c>
      <c r="AW75" s="19">
        <v>0</v>
      </c>
      <c r="AX75" s="20"/>
      <c r="AY75" s="20"/>
      <c r="AZ75" s="20"/>
      <c r="BA75" s="19">
        <v>-3796.51</v>
      </c>
      <c r="BB75" s="20"/>
      <c r="BC75" s="19">
        <v>-3662986.61</v>
      </c>
      <c r="BD75" s="19">
        <v>-182660.43</v>
      </c>
      <c r="BE75" s="19">
        <v>-1851948.68</v>
      </c>
      <c r="BF75" s="19">
        <v>-681368.05</v>
      </c>
      <c r="BG75" s="19">
        <v>0</v>
      </c>
      <c r="BH75" s="19">
        <v>0</v>
      </c>
      <c r="BI75" s="19">
        <v>0</v>
      </c>
      <c r="BJ75" s="19">
        <v>0</v>
      </c>
      <c r="BK75" s="19">
        <v>0</v>
      </c>
      <c r="BL75" s="19">
        <v>0</v>
      </c>
      <c r="BM75" s="19">
        <v>0</v>
      </c>
      <c r="BN75" s="19">
        <v>0</v>
      </c>
      <c r="BO75" s="19">
        <v>0</v>
      </c>
      <c r="BP75" s="20"/>
      <c r="BQ75" s="19"/>
      <c r="BR75" s="21"/>
      <c r="BS75" s="18"/>
      <c r="BT75" s="9"/>
      <c r="BU75" s="6"/>
      <c r="BV75" s="6"/>
      <c r="BW75" s="7"/>
      <c r="BX75" s="7"/>
      <c r="BY75" s="7"/>
      <c r="BZ75" s="7"/>
      <c r="CA75" s="7"/>
      <c r="CB75" s="7"/>
    </row>
    <row r="76" spans="1:80" ht="11.25">
      <c r="A76" s="62" t="s">
        <v>133</v>
      </c>
      <c r="B76" s="18">
        <f>SUM(C76:BR76)</f>
        <v>46182702.370000005</v>
      </c>
      <c r="C76" s="19">
        <v>26399122.91</v>
      </c>
      <c r="D76" s="19">
        <v>100000</v>
      </c>
      <c r="E76" s="19">
        <v>0</v>
      </c>
      <c r="F76" s="19">
        <v>1671756.74</v>
      </c>
      <c r="G76" s="19">
        <v>0</v>
      </c>
      <c r="H76" s="19">
        <v>219892.77</v>
      </c>
      <c r="I76" s="20"/>
      <c r="J76" s="19">
        <v>13293.99</v>
      </c>
      <c r="K76" s="19">
        <v>2422096.97</v>
      </c>
      <c r="L76" s="19">
        <v>699781.34</v>
      </c>
      <c r="M76" s="19">
        <v>6675122.7</v>
      </c>
      <c r="N76" s="19">
        <v>0</v>
      </c>
      <c r="O76" s="19">
        <v>1304213.76</v>
      </c>
      <c r="P76" s="19">
        <v>351630.29</v>
      </c>
      <c r="Q76" s="19">
        <v>0</v>
      </c>
      <c r="R76" s="19">
        <v>36163.1</v>
      </c>
      <c r="S76" s="19">
        <v>2187118.82</v>
      </c>
      <c r="T76" s="19">
        <v>0</v>
      </c>
      <c r="U76" s="19">
        <v>0</v>
      </c>
      <c r="V76" s="19">
        <v>10000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19"/>
      <c r="AQ76" s="20"/>
      <c r="AR76" s="19">
        <v>673659.24</v>
      </c>
      <c r="AS76" s="20"/>
      <c r="AT76" s="20"/>
      <c r="AU76" s="20"/>
      <c r="AV76" s="19">
        <v>20193.99</v>
      </c>
      <c r="AW76" s="19">
        <v>0</v>
      </c>
      <c r="AX76" s="20"/>
      <c r="AY76" s="20"/>
      <c r="AZ76" s="20"/>
      <c r="BA76" s="19">
        <v>0</v>
      </c>
      <c r="BB76" s="20"/>
      <c r="BC76" s="19">
        <v>1825169.63</v>
      </c>
      <c r="BD76" s="19">
        <v>22185.36</v>
      </c>
      <c r="BE76" s="19">
        <v>1229782.38</v>
      </c>
      <c r="BF76" s="19">
        <v>321518.38</v>
      </c>
      <c r="BG76" s="19">
        <v>0</v>
      </c>
      <c r="BH76" s="19">
        <v>0</v>
      </c>
      <c r="BI76" s="19">
        <v>0</v>
      </c>
      <c r="BJ76" s="19">
        <v>0</v>
      </c>
      <c r="BK76" s="19">
        <v>0</v>
      </c>
      <c r="BL76" s="19">
        <v>0</v>
      </c>
      <c r="BM76" s="19">
        <v>0</v>
      </c>
      <c r="BN76" s="19">
        <v>0</v>
      </c>
      <c r="BO76" s="19">
        <v>0</v>
      </c>
      <c r="BP76" s="20"/>
      <c r="BQ76" s="19"/>
      <c r="BR76" s="21"/>
      <c r="BS76" s="18"/>
      <c r="BT76" s="9"/>
      <c r="BU76" s="6"/>
      <c r="BV76" s="6"/>
      <c r="BW76" s="7"/>
      <c r="BX76" s="7"/>
      <c r="BY76" s="7"/>
      <c r="BZ76" s="7"/>
      <c r="CA76" s="7"/>
      <c r="CB76" s="7"/>
    </row>
    <row r="77" spans="1:80" s="17" customFormat="1" ht="11.25">
      <c r="A77" s="38" t="s">
        <v>134</v>
      </c>
      <c r="B77" s="18">
        <f>B78+B79</f>
        <v>10264893.189999998</v>
      </c>
      <c r="C77" s="57">
        <f aca="true" t="shared" si="24" ref="C77:BM77">C78+C79</f>
        <v>3546905.1899999976</v>
      </c>
      <c r="D77" s="20">
        <f t="shared" si="24"/>
        <v>0</v>
      </c>
      <c r="E77" s="20">
        <f t="shared" si="24"/>
        <v>0</v>
      </c>
      <c r="F77" s="20">
        <f t="shared" si="24"/>
        <v>2578717.2199999997</v>
      </c>
      <c r="G77" s="20">
        <f t="shared" si="24"/>
        <v>0</v>
      </c>
      <c r="H77" s="20">
        <f t="shared" si="24"/>
        <v>137153.13</v>
      </c>
      <c r="I77" s="20"/>
      <c r="J77" s="20">
        <f t="shared" si="24"/>
        <v>-9236.66</v>
      </c>
      <c r="K77" s="20">
        <f t="shared" si="24"/>
        <v>124608.54</v>
      </c>
      <c r="L77" s="20">
        <f t="shared" si="24"/>
        <v>-5544.770000000004</v>
      </c>
      <c r="M77" s="20">
        <f t="shared" si="24"/>
        <v>68596.79999999999</v>
      </c>
      <c r="N77" s="20">
        <f t="shared" si="24"/>
        <v>0</v>
      </c>
      <c r="O77" s="20">
        <f t="shared" si="24"/>
        <v>282137.6200000001</v>
      </c>
      <c r="P77" s="20">
        <f t="shared" si="24"/>
        <v>145162.89</v>
      </c>
      <c r="Q77" s="20">
        <f t="shared" si="24"/>
        <v>0</v>
      </c>
      <c r="R77" s="20">
        <f t="shared" si="24"/>
        <v>-12122.829999999998</v>
      </c>
      <c r="S77" s="20">
        <f t="shared" si="24"/>
        <v>1529944.6500000001</v>
      </c>
      <c r="T77" s="20">
        <f t="shared" si="24"/>
        <v>0</v>
      </c>
      <c r="U77" s="20">
        <f t="shared" si="24"/>
        <v>0</v>
      </c>
      <c r="V77" s="20">
        <f t="shared" si="24"/>
        <v>13000</v>
      </c>
      <c r="W77" s="20">
        <f t="shared" si="24"/>
        <v>0</v>
      </c>
      <c r="X77" s="20">
        <f t="shared" si="24"/>
        <v>0</v>
      </c>
      <c r="Y77" s="20">
        <f t="shared" si="24"/>
        <v>0</v>
      </c>
      <c r="Z77" s="20">
        <f t="shared" si="24"/>
        <v>0</v>
      </c>
      <c r="AA77" s="20">
        <f>AA78+AA79</f>
        <v>0</v>
      </c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>
        <f>AP78+AP79</f>
        <v>0</v>
      </c>
      <c r="AQ77" s="20"/>
      <c r="AR77" s="20">
        <f t="shared" si="24"/>
        <v>-177390.67</v>
      </c>
      <c r="AS77" s="20"/>
      <c r="AT77" s="20"/>
      <c r="AU77" s="20"/>
      <c r="AV77" s="20">
        <f t="shared" si="24"/>
        <v>12004.68</v>
      </c>
      <c r="AW77" s="20">
        <f>AW78+AW79</f>
        <v>0</v>
      </c>
      <c r="AX77" s="20"/>
      <c r="AY77" s="20"/>
      <c r="AZ77" s="20"/>
      <c r="BA77" s="20">
        <f t="shared" si="24"/>
        <v>0</v>
      </c>
      <c r="BB77" s="20"/>
      <c r="BC77" s="20">
        <f t="shared" si="24"/>
        <v>1372172.46</v>
      </c>
      <c r="BD77" s="20">
        <f t="shared" si="24"/>
        <v>147271.64</v>
      </c>
      <c r="BE77" s="20">
        <f t="shared" si="24"/>
        <v>201158.19999999998</v>
      </c>
      <c r="BF77" s="20">
        <f t="shared" si="24"/>
        <v>310355.1</v>
      </c>
      <c r="BG77" s="20">
        <f t="shared" si="24"/>
        <v>0</v>
      </c>
      <c r="BH77" s="20">
        <f t="shared" si="24"/>
        <v>0</v>
      </c>
      <c r="BI77" s="20">
        <f t="shared" si="24"/>
        <v>0</v>
      </c>
      <c r="BJ77" s="20">
        <f t="shared" si="24"/>
        <v>0</v>
      </c>
      <c r="BK77" s="20">
        <f>BK78+BK79</f>
        <v>0</v>
      </c>
      <c r="BL77" s="20">
        <f t="shared" si="24"/>
        <v>0</v>
      </c>
      <c r="BM77" s="22">
        <f t="shared" si="24"/>
        <v>0</v>
      </c>
      <c r="BN77" s="22">
        <f>BN78+BN79</f>
        <v>0</v>
      </c>
      <c r="BO77" s="22">
        <f>BO78+BO79</f>
        <v>0</v>
      </c>
      <c r="BP77" s="20"/>
      <c r="BQ77" s="22">
        <f>BQ78+BQ79</f>
        <v>0</v>
      </c>
      <c r="BR77" s="20">
        <f>BR78+BR79</f>
        <v>0</v>
      </c>
      <c r="BS77" s="18"/>
      <c r="BT77" s="9"/>
      <c r="BU77" s="6"/>
      <c r="BV77" s="6"/>
      <c r="BW77" s="7"/>
      <c r="BX77" s="7"/>
      <c r="BY77" s="7"/>
      <c r="BZ77" s="7"/>
      <c r="CA77" s="7"/>
      <c r="CB77" s="7"/>
    </row>
    <row r="78" spans="1:80" ht="11.25">
      <c r="A78" s="62" t="s">
        <v>135</v>
      </c>
      <c r="B78" s="18">
        <f>SUM(C78:BR78)</f>
        <v>37200490.68</v>
      </c>
      <c r="C78" s="19">
        <v>25042547.29</v>
      </c>
      <c r="D78" s="19">
        <v>0</v>
      </c>
      <c r="E78" s="19">
        <v>0</v>
      </c>
      <c r="F78" s="19">
        <v>3857974.8</v>
      </c>
      <c r="G78" s="19">
        <v>0</v>
      </c>
      <c r="H78" s="19">
        <v>324425</v>
      </c>
      <c r="I78" s="20"/>
      <c r="J78" s="19">
        <v>2945.92</v>
      </c>
      <c r="K78" s="19">
        <v>218005.58</v>
      </c>
      <c r="L78" s="19">
        <v>41485.21</v>
      </c>
      <c r="M78" s="19">
        <v>128362.54</v>
      </c>
      <c r="N78" s="19">
        <v>0</v>
      </c>
      <c r="O78" s="19">
        <v>1132284.82</v>
      </c>
      <c r="P78" s="19">
        <v>328292.64</v>
      </c>
      <c r="Q78" s="19">
        <v>0</v>
      </c>
      <c r="R78" s="19">
        <v>6057.43</v>
      </c>
      <c r="S78" s="19">
        <v>3278464.95</v>
      </c>
      <c r="T78" s="19">
        <v>0</v>
      </c>
      <c r="U78" s="19">
        <v>0</v>
      </c>
      <c r="V78" s="19">
        <v>23000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19"/>
      <c r="AQ78" s="20"/>
      <c r="AR78" s="19">
        <v>150710.35</v>
      </c>
      <c r="AS78" s="20"/>
      <c r="AT78" s="20"/>
      <c r="AU78" s="20"/>
      <c r="AV78" s="19">
        <v>27150.18</v>
      </c>
      <c r="AW78" s="19">
        <v>0</v>
      </c>
      <c r="AX78" s="20"/>
      <c r="AY78" s="20"/>
      <c r="AZ78" s="20"/>
      <c r="BA78" s="19">
        <v>0</v>
      </c>
      <c r="BB78" s="20"/>
      <c r="BC78" s="19">
        <v>1764688.24</v>
      </c>
      <c r="BD78" s="19">
        <v>147319.14</v>
      </c>
      <c r="BE78" s="19">
        <v>317667.8</v>
      </c>
      <c r="BF78" s="19">
        <v>409108.79</v>
      </c>
      <c r="BG78" s="19">
        <v>0</v>
      </c>
      <c r="BH78" s="19">
        <v>0</v>
      </c>
      <c r="BI78" s="19">
        <v>0</v>
      </c>
      <c r="BJ78" s="19">
        <v>0</v>
      </c>
      <c r="BK78" s="19">
        <v>0</v>
      </c>
      <c r="BL78" s="19">
        <v>0</v>
      </c>
      <c r="BM78" s="19">
        <v>0</v>
      </c>
      <c r="BN78" s="19">
        <v>0</v>
      </c>
      <c r="BO78" s="19">
        <v>0</v>
      </c>
      <c r="BP78" s="20"/>
      <c r="BQ78" s="19"/>
      <c r="BR78" s="21"/>
      <c r="BS78" s="18"/>
      <c r="BT78" s="9"/>
      <c r="BU78" s="6"/>
      <c r="BV78" s="6"/>
      <c r="BW78" s="7"/>
      <c r="BX78" s="7"/>
      <c r="BY78" s="7"/>
      <c r="BZ78" s="7"/>
      <c r="CA78" s="7"/>
      <c r="CB78" s="7"/>
    </row>
    <row r="79" spans="1:80" ht="11.25">
      <c r="A79" s="62" t="s">
        <v>136</v>
      </c>
      <c r="B79" s="18">
        <f>SUM(C79:BR79)</f>
        <v>-26935597.490000002</v>
      </c>
      <c r="C79" s="19">
        <v>-21495642.1</v>
      </c>
      <c r="D79" s="19">
        <v>0</v>
      </c>
      <c r="E79" s="19">
        <v>0</v>
      </c>
      <c r="F79" s="19">
        <v>-1279257.58</v>
      </c>
      <c r="G79" s="19">
        <v>0</v>
      </c>
      <c r="H79" s="19">
        <v>-187271.87</v>
      </c>
      <c r="I79" s="20"/>
      <c r="J79" s="19">
        <v>-12182.58</v>
      </c>
      <c r="K79" s="19">
        <v>-93397.04</v>
      </c>
      <c r="L79" s="19">
        <v>-47029.98</v>
      </c>
      <c r="M79" s="19">
        <v>-59765.74</v>
      </c>
      <c r="N79" s="19">
        <v>0</v>
      </c>
      <c r="O79" s="19">
        <v>-850147.2</v>
      </c>
      <c r="P79" s="19">
        <v>-183129.75</v>
      </c>
      <c r="Q79" s="19">
        <v>0</v>
      </c>
      <c r="R79" s="19">
        <v>-18180.26</v>
      </c>
      <c r="S79" s="19">
        <v>-1748520.3</v>
      </c>
      <c r="T79" s="19">
        <v>0</v>
      </c>
      <c r="U79" s="19">
        <v>0</v>
      </c>
      <c r="V79" s="19">
        <v>-10000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19"/>
      <c r="AQ79" s="20"/>
      <c r="AR79" s="19">
        <v>-328101.02</v>
      </c>
      <c r="AS79" s="20"/>
      <c r="AT79" s="20"/>
      <c r="AU79" s="20"/>
      <c r="AV79" s="19">
        <v>-15145.5</v>
      </c>
      <c r="AW79" s="19">
        <v>0</v>
      </c>
      <c r="AX79" s="20"/>
      <c r="AY79" s="20"/>
      <c r="AZ79" s="20"/>
      <c r="BA79" s="19">
        <v>0</v>
      </c>
      <c r="BB79" s="20"/>
      <c r="BC79" s="19">
        <v>-392515.78</v>
      </c>
      <c r="BD79" s="19">
        <v>-47.5</v>
      </c>
      <c r="BE79" s="19">
        <v>-116509.6</v>
      </c>
      <c r="BF79" s="19">
        <v>-98753.69</v>
      </c>
      <c r="BG79" s="19">
        <v>0</v>
      </c>
      <c r="BH79" s="19">
        <v>0</v>
      </c>
      <c r="BI79" s="19">
        <v>0</v>
      </c>
      <c r="BJ79" s="19">
        <v>0</v>
      </c>
      <c r="BK79" s="19">
        <v>0</v>
      </c>
      <c r="BL79" s="19">
        <v>0</v>
      </c>
      <c r="BM79" s="19">
        <v>0</v>
      </c>
      <c r="BN79" s="19">
        <v>0</v>
      </c>
      <c r="BO79" s="19">
        <v>0</v>
      </c>
      <c r="BP79" s="20"/>
      <c r="BQ79" s="19"/>
      <c r="BR79" s="21"/>
      <c r="BS79" s="18"/>
      <c r="BT79" s="9"/>
      <c r="BU79" s="6"/>
      <c r="BV79" s="6"/>
      <c r="BW79" s="7"/>
      <c r="BX79" s="7"/>
      <c r="BY79" s="7"/>
      <c r="BZ79" s="7"/>
      <c r="CA79" s="7"/>
      <c r="CB79" s="7"/>
    </row>
    <row r="80" spans="1:80" s="17" customFormat="1" ht="11.25">
      <c r="A80" s="58" t="s">
        <v>137</v>
      </c>
      <c r="B80" s="16">
        <f>B81+B84</f>
        <v>0</v>
      </c>
      <c r="C80" s="56">
        <f aca="true" t="shared" si="25" ref="C80:BM80">C81+C84</f>
        <v>0</v>
      </c>
      <c r="D80" s="14">
        <f t="shared" si="25"/>
        <v>0</v>
      </c>
      <c r="E80" s="14">
        <f t="shared" si="25"/>
        <v>0</v>
      </c>
      <c r="F80" s="14">
        <f t="shared" si="25"/>
        <v>0</v>
      </c>
      <c r="G80" s="14">
        <f t="shared" si="25"/>
        <v>0</v>
      </c>
      <c r="H80" s="14">
        <f t="shared" si="25"/>
        <v>0</v>
      </c>
      <c r="I80" s="14"/>
      <c r="J80" s="14">
        <f t="shared" si="25"/>
        <v>0</v>
      </c>
      <c r="K80" s="14">
        <f t="shared" si="25"/>
        <v>0</v>
      </c>
      <c r="L80" s="14">
        <f t="shared" si="25"/>
        <v>0</v>
      </c>
      <c r="M80" s="14">
        <f t="shared" si="25"/>
        <v>0</v>
      </c>
      <c r="N80" s="14">
        <f t="shared" si="25"/>
        <v>0</v>
      </c>
      <c r="O80" s="14">
        <f t="shared" si="25"/>
        <v>0</v>
      </c>
      <c r="P80" s="14">
        <f t="shared" si="25"/>
        <v>0</v>
      </c>
      <c r="Q80" s="14">
        <f t="shared" si="25"/>
        <v>0</v>
      </c>
      <c r="R80" s="14">
        <f t="shared" si="25"/>
        <v>0</v>
      </c>
      <c r="S80" s="14">
        <f t="shared" si="25"/>
        <v>0</v>
      </c>
      <c r="T80" s="14">
        <f t="shared" si="25"/>
        <v>0</v>
      </c>
      <c r="U80" s="14">
        <f t="shared" si="25"/>
        <v>0</v>
      </c>
      <c r="V80" s="14">
        <f t="shared" si="25"/>
        <v>0</v>
      </c>
      <c r="W80" s="14">
        <f t="shared" si="25"/>
        <v>0</v>
      </c>
      <c r="X80" s="14">
        <f t="shared" si="25"/>
        <v>0</v>
      </c>
      <c r="Y80" s="14">
        <f t="shared" si="25"/>
        <v>0</v>
      </c>
      <c r="Z80" s="14">
        <f t="shared" si="25"/>
        <v>0</v>
      </c>
      <c r="AA80" s="14">
        <f>AA81+AA84</f>
        <v>0</v>
      </c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>
        <f>AP81+AP84</f>
        <v>0</v>
      </c>
      <c r="AQ80" s="14"/>
      <c r="AR80" s="14">
        <f t="shared" si="25"/>
        <v>0</v>
      </c>
      <c r="AS80" s="14"/>
      <c r="AT80" s="14"/>
      <c r="AU80" s="14"/>
      <c r="AV80" s="14">
        <f t="shared" si="25"/>
        <v>0</v>
      </c>
      <c r="AW80" s="14">
        <f>AW81+AW84</f>
        <v>0</v>
      </c>
      <c r="AX80" s="14"/>
      <c r="AY80" s="14"/>
      <c r="AZ80" s="14"/>
      <c r="BA80" s="14">
        <f t="shared" si="25"/>
        <v>0</v>
      </c>
      <c r="BB80" s="14"/>
      <c r="BC80" s="14">
        <f t="shared" si="25"/>
        <v>0</v>
      </c>
      <c r="BD80" s="14">
        <f t="shared" si="25"/>
        <v>0</v>
      </c>
      <c r="BE80" s="14">
        <f t="shared" si="25"/>
        <v>0</v>
      </c>
      <c r="BF80" s="14">
        <f t="shared" si="25"/>
        <v>0</v>
      </c>
      <c r="BG80" s="14">
        <f t="shared" si="25"/>
        <v>0</v>
      </c>
      <c r="BH80" s="14">
        <f t="shared" si="25"/>
        <v>0</v>
      </c>
      <c r="BI80" s="14">
        <f t="shared" si="25"/>
        <v>0</v>
      </c>
      <c r="BJ80" s="14">
        <f t="shared" si="25"/>
        <v>0</v>
      </c>
      <c r="BK80" s="14">
        <f>BK81+BK84</f>
        <v>0</v>
      </c>
      <c r="BL80" s="14">
        <f t="shared" si="25"/>
        <v>0</v>
      </c>
      <c r="BM80" s="15">
        <f t="shared" si="25"/>
        <v>0</v>
      </c>
      <c r="BN80" s="15">
        <f>BN81+BN84</f>
        <v>0</v>
      </c>
      <c r="BO80" s="15">
        <f>BO81+BO84</f>
        <v>0</v>
      </c>
      <c r="BP80" s="14"/>
      <c r="BQ80" s="15">
        <f>BQ81+BQ84</f>
        <v>0</v>
      </c>
      <c r="BR80" s="14">
        <f>BR81+BR84</f>
        <v>0</v>
      </c>
      <c r="BS80" s="16"/>
      <c r="BT80" s="8"/>
      <c r="BU80" s="1"/>
      <c r="BV80" s="1"/>
      <c r="BW80" s="2"/>
      <c r="BX80" s="2"/>
      <c r="BY80" s="2"/>
      <c r="BZ80" s="2"/>
      <c r="CA80" s="2"/>
      <c r="CB80" s="2"/>
    </row>
    <row r="81" spans="1:80" s="17" customFormat="1" ht="11.25">
      <c r="A81" s="38" t="s">
        <v>138</v>
      </c>
      <c r="B81" s="18">
        <f>B82+B83</f>
        <v>0</v>
      </c>
      <c r="C81" s="57">
        <f aca="true" t="shared" si="26" ref="C81:BM81">C82+C83</f>
        <v>0</v>
      </c>
      <c r="D81" s="20">
        <f t="shared" si="26"/>
        <v>0</v>
      </c>
      <c r="E81" s="20">
        <f t="shared" si="26"/>
        <v>0</v>
      </c>
      <c r="F81" s="20">
        <f t="shared" si="26"/>
        <v>0</v>
      </c>
      <c r="G81" s="20">
        <f t="shared" si="26"/>
        <v>0</v>
      </c>
      <c r="H81" s="20">
        <f t="shared" si="26"/>
        <v>0</v>
      </c>
      <c r="I81" s="20"/>
      <c r="J81" s="20">
        <f t="shared" si="26"/>
        <v>0</v>
      </c>
      <c r="K81" s="20">
        <f t="shared" si="26"/>
        <v>0</v>
      </c>
      <c r="L81" s="20">
        <f t="shared" si="26"/>
        <v>0</v>
      </c>
      <c r="M81" s="20">
        <f t="shared" si="26"/>
        <v>0</v>
      </c>
      <c r="N81" s="20">
        <f t="shared" si="26"/>
        <v>0</v>
      </c>
      <c r="O81" s="20">
        <f t="shared" si="26"/>
        <v>0</v>
      </c>
      <c r="P81" s="20">
        <f t="shared" si="26"/>
        <v>0</v>
      </c>
      <c r="Q81" s="20">
        <f t="shared" si="26"/>
        <v>0</v>
      </c>
      <c r="R81" s="20">
        <f t="shared" si="26"/>
        <v>0</v>
      </c>
      <c r="S81" s="20">
        <f t="shared" si="26"/>
        <v>0</v>
      </c>
      <c r="T81" s="20">
        <f t="shared" si="26"/>
        <v>0</v>
      </c>
      <c r="U81" s="20">
        <f t="shared" si="26"/>
        <v>0</v>
      </c>
      <c r="V81" s="20">
        <f t="shared" si="26"/>
        <v>0</v>
      </c>
      <c r="W81" s="20">
        <f t="shared" si="26"/>
        <v>0</v>
      </c>
      <c r="X81" s="20">
        <f t="shared" si="26"/>
        <v>0</v>
      </c>
      <c r="Y81" s="20">
        <f t="shared" si="26"/>
        <v>0</v>
      </c>
      <c r="Z81" s="20">
        <f t="shared" si="26"/>
        <v>0</v>
      </c>
      <c r="AA81" s="20">
        <f>AA82+AA83</f>
        <v>0</v>
      </c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>
        <f>AP82+AP83</f>
        <v>0</v>
      </c>
      <c r="AQ81" s="20"/>
      <c r="AR81" s="20">
        <f t="shared" si="26"/>
        <v>0</v>
      </c>
      <c r="AS81" s="20"/>
      <c r="AT81" s="20"/>
      <c r="AU81" s="20"/>
      <c r="AV81" s="20">
        <f t="shared" si="26"/>
        <v>0</v>
      </c>
      <c r="AW81" s="20">
        <f>AW82+AW83</f>
        <v>0</v>
      </c>
      <c r="AX81" s="20"/>
      <c r="AY81" s="20"/>
      <c r="AZ81" s="20"/>
      <c r="BA81" s="20">
        <f t="shared" si="26"/>
        <v>0</v>
      </c>
      <c r="BB81" s="20"/>
      <c r="BC81" s="20">
        <f t="shared" si="26"/>
        <v>0</v>
      </c>
      <c r="BD81" s="20">
        <f t="shared" si="26"/>
        <v>0</v>
      </c>
      <c r="BE81" s="20">
        <f t="shared" si="26"/>
        <v>0</v>
      </c>
      <c r="BF81" s="20">
        <f t="shared" si="26"/>
        <v>0</v>
      </c>
      <c r="BG81" s="20">
        <f t="shared" si="26"/>
        <v>0</v>
      </c>
      <c r="BH81" s="20">
        <f t="shared" si="26"/>
        <v>0</v>
      </c>
      <c r="BI81" s="20">
        <f t="shared" si="26"/>
        <v>0</v>
      </c>
      <c r="BJ81" s="20">
        <f t="shared" si="26"/>
        <v>0</v>
      </c>
      <c r="BK81" s="20">
        <f>BK82+BK83</f>
        <v>0</v>
      </c>
      <c r="BL81" s="20">
        <f t="shared" si="26"/>
        <v>0</v>
      </c>
      <c r="BM81" s="22">
        <f t="shared" si="26"/>
        <v>0</v>
      </c>
      <c r="BN81" s="22">
        <f>BN82+BN83</f>
        <v>0</v>
      </c>
      <c r="BO81" s="22">
        <f>BO82+BO83</f>
        <v>0</v>
      </c>
      <c r="BP81" s="20"/>
      <c r="BQ81" s="22">
        <f>BQ82+BQ83</f>
        <v>0</v>
      </c>
      <c r="BR81" s="20">
        <f>BR82+BR83</f>
        <v>0</v>
      </c>
      <c r="BS81" s="18"/>
      <c r="BT81" s="9"/>
      <c r="BU81" s="6"/>
      <c r="BV81" s="6"/>
      <c r="BW81" s="7"/>
      <c r="BX81" s="7"/>
      <c r="BY81" s="7"/>
      <c r="BZ81" s="7"/>
      <c r="CA81" s="7"/>
      <c r="CB81" s="7"/>
    </row>
    <row r="82" spans="1:80" ht="11.25">
      <c r="A82" s="62" t="s">
        <v>139</v>
      </c>
      <c r="B82" s="18">
        <f>SUM(C82:BR82)</f>
        <v>0</v>
      </c>
      <c r="C82" s="19"/>
      <c r="D82" s="19"/>
      <c r="E82" s="19"/>
      <c r="F82" s="19"/>
      <c r="G82" s="19"/>
      <c r="H82" s="19"/>
      <c r="I82" s="20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19"/>
      <c r="AQ82" s="20"/>
      <c r="AR82" s="19"/>
      <c r="AS82" s="20"/>
      <c r="AT82" s="20"/>
      <c r="AU82" s="20"/>
      <c r="AV82" s="19"/>
      <c r="AW82" s="19"/>
      <c r="AX82" s="20"/>
      <c r="AY82" s="20"/>
      <c r="AZ82" s="20"/>
      <c r="BA82" s="19"/>
      <c r="BB82" s="20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20"/>
      <c r="BQ82" s="19"/>
      <c r="BR82" s="21"/>
      <c r="BS82" s="18"/>
      <c r="BT82" s="9"/>
      <c r="BU82" s="6"/>
      <c r="BV82" s="6"/>
      <c r="BW82" s="7"/>
      <c r="BX82" s="7"/>
      <c r="BY82" s="7"/>
      <c r="BZ82" s="7"/>
      <c r="CA82" s="7"/>
      <c r="CB82" s="7"/>
    </row>
    <row r="83" spans="1:80" ht="11.25">
      <c r="A83" s="62" t="s">
        <v>140</v>
      </c>
      <c r="B83" s="18">
        <f>SUM(C83:BR83)</f>
        <v>0</v>
      </c>
      <c r="C83" s="19"/>
      <c r="D83" s="19"/>
      <c r="E83" s="19"/>
      <c r="F83" s="19"/>
      <c r="G83" s="19"/>
      <c r="H83" s="19"/>
      <c r="I83" s="20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19"/>
      <c r="AQ83" s="20"/>
      <c r="AR83" s="19"/>
      <c r="AS83" s="20"/>
      <c r="AT83" s="20"/>
      <c r="AU83" s="20"/>
      <c r="AV83" s="19"/>
      <c r="AW83" s="19"/>
      <c r="AX83" s="20"/>
      <c r="AY83" s="20"/>
      <c r="AZ83" s="20"/>
      <c r="BA83" s="19"/>
      <c r="BB83" s="20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20"/>
      <c r="BQ83" s="19"/>
      <c r="BR83" s="21"/>
      <c r="BS83" s="18"/>
      <c r="BT83" s="9"/>
      <c r="BU83" s="6"/>
      <c r="BV83" s="6"/>
      <c r="BW83" s="7"/>
      <c r="BX83" s="7"/>
      <c r="BY83" s="7"/>
      <c r="BZ83" s="7"/>
      <c r="CA83" s="7"/>
      <c r="CB83" s="7"/>
    </row>
    <row r="84" spans="1:80" s="17" customFormat="1" ht="11.25">
      <c r="A84" s="38" t="s">
        <v>141</v>
      </c>
      <c r="B84" s="18">
        <f>B85+B86</f>
        <v>0</v>
      </c>
      <c r="C84" s="57">
        <f aca="true" t="shared" si="27" ref="C84:BM84">C85+C86</f>
        <v>0</v>
      </c>
      <c r="D84" s="20">
        <f t="shared" si="27"/>
        <v>0</v>
      </c>
      <c r="E84" s="20">
        <f t="shared" si="27"/>
        <v>0</v>
      </c>
      <c r="F84" s="20">
        <f t="shared" si="27"/>
        <v>0</v>
      </c>
      <c r="G84" s="20">
        <f t="shared" si="27"/>
        <v>0</v>
      </c>
      <c r="H84" s="20">
        <f t="shared" si="27"/>
        <v>0</v>
      </c>
      <c r="I84" s="20"/>
      <c r="J84" s="20">
        <f t="shared" si="27"/>
        <v>0</v>
      </c>
      <c r="K84" s="20">
        <f t="shared" si="27"/>
        <v>0</v>
      </c>
      <c r="L84" s="20">
        <f t="shared" si="27"/>
        <v>0</v>
      </c>
      <c r="M84" s="20">
        <f t="shared" si="27"/>
        <v>0</v>
      </c>
      <c r="N84" s="20">
        <f t="shared" si="27"/>
        <v>0</v>
      </c>
      <c r="O84" s="20">
        <f t="shared" si="27"/>
        <v>0</v>
      </c>
      <c r="P84" s="20">
        <f t="shared" si="27"/>
        <v>0</v>
      </c>
      <c r="Q84" s="20">
        <f t="shared" si="27"/>
        <v>0</v>
      </c>
      <c r="R84" s="20">
        <f t="shared" si="27"/>
        <v>0</v>
      </c>
      <c r="S84" s="20">
        <f t="shared" si="27"/>
        <v>0</v>
      </c>
      <c r="T84" s="20">
        <f t="shared" si="27"/>
        <v>0</v>
      </c>
      <c r="U84" s="20">
        <f t="shared" si="27"/>
        <v>0</v>
      </c>
      <c r="V84" s="20">
        <f t="shared" si="27"/>
        <v>0</v>
      </c>
      <c r="W84" s="20">
        <f t="shared" si="27"/>
        <v>0</v>
      </c>
      <c r="X84" s="20">
        <f t="shared" si="27"/>
        <v>0</v>
      </c>
      <c r="Y84" s="20">
        <f t="shared" si="27"/>
        <v>0</v>
      </c>
      <c r="Z84" s="20">
        <f t="shared" si="27"/>
        <v>0</v>
      </c>
      <c r="AA84" s="20">
        <f>AA85+AA86</f>
        <v>0</v>
      </c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>
        <f>AP85+AP86</f>
        <v>0</v>
      </c>
      <c r="AQ84" s="20"/>
      <c r="AR84" s="20">
        <f t="shared" si="27"/>
        <v>0</v>
      </c>
      <c r="AS84" s="20"/>
      <c r="AT84" s="20"/>
      <c r="AU84" s="20"/>
      <c r="AV84" s="20">
        <f t="shared" si="27"/>
        <v>0</v>
      </c>
      <c r="AW84" s="20">
        <f>AW85+AW86</f>
        <v>0</v>
      </c>
      <c r="AX84" s="20"/>
      <c r="AY84" s="20"/>
      <c r="AZ84" s="20"/>
      <c r="BA84" s="20">
        <f t="shared" si="27"/>
        <v>0</v>
      </c>
      <c r="BB84" s="20"/>
      <c r="BC84" s="20">
        <f t="shared" si="27"/>
        <v>0</v>
      </c>
      <c r="BD84" s="20">
        <f t="shared" si="27"/>
        <v>0</v>
      </c>
      <c r="BE84" s="20">
        <f t="shared" si="27"/>
        <v>0</v>
      </c>
      <c r="BF84" s="20">
        <f t="shared" si="27"/>
        <v>0</v>
      </c>
      <c r="BG84" s="20">
        <f t="shared" si="27"/>
        <v>0</v>
      </c>
      <c r="BH84" s="20">
        <f t="shared" si="27"/>
        <v>0</v>
      </c>
      <c r="BI84" s="20">
        <f t="shared" si="27"/>
        <v>0</v>
      </c>
      <c r="BJ84" s="20">
        <f t="shared" si="27"/>
        <v>0</v>
      </c>
      <c r="BK84" s="20">
        <f>BK85+BK86</f>
        <v>0</v>
      </c>
      <c r="BL84" s="20">
        <f t="shared" si="27"/>
        <v>0</v>
      </c>
      <c r="BM84" s="22">
        <f t="shared" si="27"/>
        <v>0</v>
      </c>
      <c r="BN84" s="22">
        <f>BN85+BN86</f>
        <v>0</v>
      </c>
      <c r="BO84" s="22">
        <f>BO85+BO86</f>
        <v>0</v>
      </c>
      <c r="BP84" s="20"/>
      <c r="BQ84" s="22">
        <f>BQ85+BQ86</f>
        <v>0</v>
      </c>
      <c r="BR84" s="20">
        <f>BR85+BR86</f>
        <v>0</v>
      </c>
      <c r="BS84" s="18"/>
      <c r="BT84" s="9"/>
      <c r="BU84" s="6"/>
      <c r="BV84" s="6"/>
      <c r="BW84" s="7"/>
      <c r="BX84" s="7"/>
      <c r="BY84" s="7"/>
      <c r="BZ84" s="7"/>
      <c r="CA84" s="7"/>
      <c r="CB84" s="7"/>
    </row>
    <row r="85" spans="1:80" ht="11.25">
      <c r="A85" s="62" t="s">
        <v>142</v>
      </c>
      <c r="B85" s="18">
        <f>SUM(C85:BR85)</f>
        <v>0</v>
      </c>
      <c r="C85" s="19"/>
      <c r="D85" s="19"/>
      <c r="E85" s="19"/>
      <c r="F85" s="19"/>
      <c r="G85" s="19"/>
      <c r="H85" s="19"/>
      <c r="I85" s="20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19"/>
      <c r="AQ85" s="20"/>
      <c r="AR85" s="19"/>
      <c r="AS85" s="20"/>
      <c r="AT85" s="20"/>
      <c r="AU85" s="20"/>
      <c r="AV85" s="19"/>
      <c r="AW85" s="19"/>
      <c r="AX85" s="20"/>
      <c r="AY85" s="20"/>
      <c r="AZ85" s="20"/>
      <c r="BA85" s="19"/>
      <c r="BB85" s="20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20"/>
      <c r="BQ85" s="19"/>
      <c r="BR85" s="21"/>
      <c r="BS85" s="18"/>
      <c r="BT85" s="9"/>
      <c r="BU85" s="6"/>
      <c r="BV85" s="6"/>
      <c r="BW85" s="7"/>
      <c r="BX85" s="7"/>
      <c r="BY85" s="7"/>
      <c r="BZ85" s="7"/>
      <c r="CA85" s="7"/>
      <c r="CB85" s="7"/>
    </row>
    <row r="86" spans="1:80" ht="11.25">
      <c r="A86" s="62" t="s">
        <v>143</v>
      </c>
      <c r="B86" s="18">
        <f>SUM(C86:BR86)</f>
        <v>0</v>
      </c>
      <c r="C86" s="19"/>
      <c r="D86" s="19"/>
      <c r="E86" s="19"/>
      <c r="F86" s="19"/>
      <c r="G86" s="19"/>
      <c r="H86" s="19"/>
      <c r="I86" s="20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19"/>
      <c r="AQ86" s="20"/>
      <c r="AR86" s="19"/>
      <c r="AS86" s="20"/>
      <c r="AT86" s="20"/>
      <c r="AU86" s="20"/>
      <c r="AV86" s="19"/>
      <c r="AW86" s="19"/>
      <c r="AX86" s="20"/>
      <c r="AY86" s="20"/>
      <c r="AZ86" s="20"/>
      <c r="BA86" s="19"/>
      <c r="BB86" s="20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20"/>
      <c r="BQ86" s="19"/>
      <c r="BR86" s="21"/>
      <c r="BS86" s="18"/>
      <c r="BT86" s="9"/>
      <c r="BU86" s="6"/>
      <c r="BV86" s="6"/>
      <c r="BW86" s="7"/>
      <c r="BX86" s="7"/>
      <c r="BY86" s="7"/>
      <c r="BZ86" s="7"/>
      <c r="CA86" s="7"/>
      <c r="CB86" s="7"/>
    </row>
    <row r="87" spans="1:80" s="17" customFormat="1" ht="11.25">
      <c r="A87" s="58" t="s">
        <v>144</v>
      </c>
      <c r="B87" s="16">
        <f>B88+B91+B94</f>
        <v>-1127440.2399999998</v>
      </c>
      <c r="C87" s="56">
        <f aca="true" t="shared" si="28" ref="C87:BM87">C88+C91+C94</f>
        <v>-920064.24</v>
      </c>
      <c r="D87" s="14">
        <f t="shared" si="28"/>
        <v>0</v>
      </c>
      <c r="E87" s="14">
        <f t="shared" si="28"/>
        <v>0</v>
      </c>
      <c r="F87" s="14">
        <f t="shared" si="28"/>
        <v>0</v>
      </c>
      <c r="G87" s="14">
        <f t="shared" si="28"/>
        <v>0</v>
      </c>
      <c r="H87" s="14">
        <f t="shared" si="28"/>
        <v>0</v>
      </c>
      <c r="I87" s="14"/>
      <c r="J87" s="14">
        <f t="shared" si="28"/>
        <v>0</v>
      </c>
      <c r="K87" s="14">
        <f t="shared" si="28"/>
        <v>0</v>
      </c>
      <c r="L87" s="14">
        <f t="shared" si="28"/>
        <v>0</v>
      </c>
      <c r="M87" s="14">
        <f t="shared" si="28"/>
        <v>0</v>
      </c>
      <c r="N87" s="14">
        <f t="shared" si="28"/>
        <v>0</v>
      </c>
      <c r="O87" s="14">
        <f t="shared" si="28"/>
        <v>0</v>
      </c>
      <c r="P87" s="14">
        <f t="shared" si="28"/>
        <v>0</v>
      </c>
      <c r="Q87" s="14">
        <f t="shared" si="28"/>
        <v>0</v>
      </c>
      <c r="R87" s="14">
        <f t="shared" si="28"/>
        <v>0</v>
      </c>
      <c r="S87" s="14">
        <f t="shared" si="28"/>
        <v>0</v>
      </c>
      <c r="T87" s="14">
        <f t="shared" si="28"/>
        <v>0</v>
      </c>
      <c r="U87" s="14">
        <f t="shared" si="28"/>
        <v>0</v>
      </c>
      <c r="V87" s="14">
        <f t="shared" si="28"/>
        <v>0</v>
      </c>
      <c r="W87" s="14">
        <f t="shared" si="28"/>
        <v>0</v>
      </c>
      <c r="X87" s="14">
        <f t="shared" si="28"/>
        <v>0</v>
      </c>
      <c r="Y87" s="14">
        <f t="shared" si="28"/>
        <v>0</v>
      </c>
      <c r="Z87" s="14">
        <f t="shared" si="28"/>
        <v>0</v>
      </c>
      <c r="AA87" s="14">
        <f>AA88+AA91+AA94</f>
        <v>0</v>
      </c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>
        <f>AP88+AP91+AP94</f>
        <v>0</v>
      </c>
      <c r="AQ87" s="14"/>
      <c r="AR87" s="14">
        <f t="shared" si="28"/>
        <v>0</v>
      </c>
      <c r="AS87" s="14"/>
      <c r="AT87" s="14"/>
      <c r="AU87" s="14"/>
      <c r="AV87" s="14">
        <f t="shared" si="28"/>
        <v>-24106.46</v>
      </c>
      <c r="AW87" s="14">
        <f>AW88+AW91+AW94</f>
        <v>0</v>
      </c>
      <c r="AX87" s="14"/>
      <c r="AY87" s="14"/>
      <c r="AZ87" s="14"/>
      <c r="BA87" s="14">
        <f t="shared" si="28"/>
        <v>0</v>
      </c>
      <c r="BB87" s="14"/>
      <c r="BC87" s="14">
        <f t="shared" si="28"/>
        <v>-151576.96</v>
      </c>
      <c r="BD87" s="14">
        <f t="shared" si="28"/>
        <v>0</v>
      </c>
      <c r="BE87" s="14">
        <f t="shared" si="28"/>
        <v>-26010.44</v>
      </c>
      <c r="BF87" s="14">
        <f t="shared" si="28"/>
        <v>-5682.14</v>
      </c>
      <c r="BG87" s="14">
        <f t="shared" si="28"/>
        <v>0</v>
      </c>
      <c r="BH87" s="14">
        <f t="shared" si="28"/>
        <v>0</v>
      </c>
      <c r="BI87" s="14">
        <f t="shared" si="28"/>
        <v>0</v>
      </c>
      <c r="BJ87" s="14">
        <f t="shared" si="28"/>
        <v>0</v>
      </c>
      <c r="BK87" s="14">
        <f>BK88+BK91+BK94</f>
        <v>0</v>
      </c>
      <c r="BL87" s="14">
        <f t="shared" si="28"/>
        <v>0</v>
      </c>
      <c r="BM87" s="15">
        <f t="shared" si="28"/>
        <v>0</v>
      </c>
      <c r="BN87" s="15">
        <f>BN88+BN91+BN94</f>
        <v>0</v>
      </c>
      <c r="BO87" s="15">
        <f>BO88+BO91+BO94</f>
        <v>0</v>
      </c>
      <c r="BP87" s="14"/>
      <c r="BQ87" s="15">
        <f>BQ88+BQ91+BQ94</f>
        <v>0</v>
      </c>
      <c r="BR87" s="14">
        <f>BR88+BR91+BR94</f>
        <v>0</v>
      </c>
      <c r="BS87" s="16"/>
      <c r="BT87" s="8"/>
      <c r="BU87" s="1"/>
      <c r="BV87" s="1"/>
      <c r="BW87" s="2"/>
      <c r="BX87" s="2"/>
      <c r="BY87" s="2"/>
      <c r="BZ87" s="2"/>
      <c r="CA87" s="2"/>
      <c r="CB87" s="2"/>
    </row>
    <row r="88" spans="1:80" s="17" customFormat="1" ht="11.25">
      <c r="A88" s="38" t="s">
        <v>145</v>
      </c>
      <c r="B88" s="18">
        <f>B89+B90</f>
        <v>-1127440.2399999998</v>
      </c>
      <c r="C88" s="57">
        <f aca="true" t="shared" si="29" ref="C88:BM88">C89+C90</f>
        <v>-920064.24</v>
      </c>
      <c r="D88" s="20">
        <f t="shared" si="29"/>
        <v>0</v>
      </c>
      <c r="E88" s="20">
        <f t="shared" si="29"/>
        <v>0</v>
      </c>
      <c r="F88" s="20">
        <f t="shared" si="29"/>
        <v>0</v>
      </c>
      <c r="G88" s="20">
        <f t="shared" si="29"/>
        <v>0</v>
      </c>
      <c r="H88" s="20">
        <f t="shared" si="29"/>
        <v>0</v>
      </c>
      <c r="I88" s="20"/>
      <c r="J88" s="20">
        <f t="shared" si="29"/>
        <v>0</v>
      </c>
      <c r="K88" s="20">
        <f t="shared" si="29"/>
        <v>0</v>
      </c>
      <c r="L88" s="20">
        <f t="shared" si="29"/>
        <v>0</v>
      </c>
      <c r="M88" s="20">
        <f t="shared" si="29"/>
        <v>0</v>
      </c>
      <c r="N88" s="20">
        <f t="shared" si="29"/>
        <v>0</v>
      </c>
      <c r="O88" s="20">
        <f t="shared" si="29"/>
        <v>0</v>
      </c>
      <c r="P88" s="20">
        <f t="shared" si="29"/>
        <v>0</v>
      </c>
      <c r="Q88" s="20">
        <f t="shared" si="29"/>
        <v>0</v>
      </c>
      <c r="R88" s="20">
        <f t="shared" si="29"/>
        <v>0</v>
      </c>
      <c r="S88" s="20">
        <f t="shared" si="29"/>
        <v>0</v>
      </c>
      <c r="T88" s="20">
        <f t="shared" si="29"/>
        <v>0</v>
      </c>
      <c r="U88" s="20">
        <f t="shared" si="29"/>
        <v>0</v>
      </c>
      <c r="V88" s="20">
        <f t="shared" si="29"/>
        <v>0</v>
      </c>
      <c r="W88" s="20">
        <f t="shared" si="29"/>
        <v>0</v>
      </c>
      <c r="X88" s="20">
        <f t="shared" si="29"/>
        <v>0</v>
      </c>
      <c r="Y88" s="20">
        <f t="shared" si="29"/>
        <v>0</v>
      </c>
      <c r="Z88" s="20">
        <f t="shared" si="29"/>
        <v>0</v>
      </c>
      <c r="AA88" s="20">
        <f>AA89+AA90</f>
        <v>0</v>
      </c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>
        <f>AP89+AP90</f>
        <v>0</v>
      </c>
      <c r="AQ88" s="20"/>
      <c r="AR88" s="20">
        <f t="shared" si="29"/>
        <v>0</v>
      </c>
      <c r="AS88" s="20"/>
      <c r="AT88" s="20"/>
      <c r="AU88" s="20"/>
      <c r="AV88" s="20">
        <f t="shared" si="29"/>
        <v>-24106.46</v>
      </c>
      <c r="AW88" s="20">
        <f>AW89+AW90</f>
        <v>0</v>
      </c>
      <c r="AX88" s="20"/>
      <c r="AY88" s="20"/>
      <c r="AZ88" s="20"/>
      <c r="BA88" s="20">
        <f t="shared" si="29"/>
        <v>0</v>
      </c>
      <c r="BB88" s="20"/>
      <c r="BC88" s="20">
        <f t="shared" si="29"/>
        <v>-151576.96</v>
      </c>
      <c r="BD88" s="20">
        <f t="shared" si="29"/>
        <v>0</v>
      </c>
      <c r="BE88" s="20">
        <f t="shared" si="29"/>
        <v>-26010.44</v>
      </c>
      <c r="BF88" s="20">
        <f t="shared" si="29"/>
        <v>-5682.14</v>
      </c>
      <c r="BG88" s="20">
        <f t="shared" si="29"/>
        <v>0</v>
      </c>
      <c r="BH88" s="20">
        <f t="shared" si="29"/>
        <v>0</v>
      </c>
      <c r="BI88" s="20">
        <f t="shared" si="29"/>
        <v>0</v>
      </c>
      <c r="BJ88" s="20">
        <f t="shared" si="29"/>
        <v>0</v>
      </c>
      <c r="BK88" s="20">
        <f>BK89+BK90</f>
        <v>0</v>
      </c>
      <c r="BL88" s="20">
        <f t="shared" si="29"/>
        <v>0</v>
      </c>
      <c r="BM88" s="22">
        <f t="shared" si="29"/>
        <v>0</v>
      </c>
      <c r="BN88" s="22">
        <f>BN89+BN90</f>
        <v>0</v>
      </c>
      <c r="BO88" s="22">
        <f>BO89+BO90</f>
        <v>0</v>
      </c>
      <c r="BP88" s="20"/>
      <c r="BQ88" s="22">
        <f>BQ89+BQ90</f>
        <v>0</v>
      </c>
      <c r="BR88" s="20">
        <f>BR89+BR90</f>
        <v>0</v>
      </c>
      <c r="BS88" s="18"/>
      <c r="BT88" s="9"/>
      <c r="BU88" s="6"/>
      <c r="BV88" s="6"/>
      <c r="BW88" s="7"/>
      <c r="BX88" s="7"/>
      <c r="BY88" s="7"/>
      <c r="BZ88" s="7"/>
      <c r="CA88" s="7"/>
      <c r="CB88" s="7"/>
    </row>
    <row r="89" spans="1:80" ht="11.25">
      <c r="A89" s="62" t="s">
        <v>146</v>
      </c>
      <c r="B89" s="18">
        <f>SUM(C89:BR89)</f>
        <v>-1127440.2399999998</v>
      </c>
      <c r="C89" s="19">
        <v>-920064.24</v>
      </c>
      <c r="D89" s="19">
        <v>0</v>
      </c>
      <c r="E89" s="19"/>
      <c r="F89" s="19"/>
      <c r="G89" s="19"/>
      <c r="H89" s="19"/>
      <c r="I89" s="20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19"/>
      <c r="AQ89" s="20"/>
      <c r="AR89" s="19"/>
      <c r="AS89" s="20"/>
      <c r="AT89" s="20"/>
      <c r="AU89" s="20"/>
      <c r="AV89" s="19">
        <v>-24106.46</v>
      </c>
      <c r="AW89" s="19"/>
      <c r="AX89" s="20"/>
      <c r="AY89" s="20"/>
      <c r="AZ89" s="20"/>
      <c r="BA89" s="19"/>
      <c r="BB89" s="20"/>
      <c r="BC89" s="19">
        <v>-151576.96</v>
      </c>
      <c r="BD89" s="19">
        <v>0</v>
      </c>
      <c r="BE89" s="19">
        <v>-26010.44</v>
      </c>
      <c r="BF89" s="19">
        <v>-5682.14</v>
      </c>
      <c r="BG89" s="19"/>
      <c r="BH89" s="19"/>
      <c r="BI89" s="19"/>
      <c r="BJ89" s="19"/>
      <c r="BK89" s="19"/>
      <c r="BL89" s="19"/>
      <c r="BM89" s="19"/>
      <c r="BN89" s="19"/>
      <c r="BO89" s="19"/>
      <c r="BP89" s="20"/>
      <c r="BQ89" s="19"/>
      <c r="BR89" s="21"/>
      <c r="BS89" s="18"/>
      <c r="BT89" s="9"/>
      <c r="BU89" s="6"/>
      <c r="BV89" s="6"/>
      <c r="BW89" s="7"/>
      <c r="BX89" s="7"/>
      <c r="BY89" s="7"/>
      <c r="BZ89" s="7"/>
      <c r="CA89" s="7"/>
      <c r="CB89" s="7"/>
    </row>
    <row r="90" spans="1:80" ht="11.25">
      <c r="A90" s="62" t="s">
        <v>147</v>
      </c>
      <c r="B90" s="18">
        <f>SUM(C90:BR90)</f>
        <v>0</v>
      </c>
      <c r="C90" s="19">
        <v>0</v>
      </c>
      <c r="D90" s="19">
        <v>0</v>
      </c>
      <c r="E90" s="19"/>
      <c r="F90" s="19"/>
      <c r="G90" s="19"/>
      <c r="H90" s="19"/>
      <c r="I90" s="20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19"/>
      <c r="AQ90" s="20"/>
      <c r="AR90" s="19"/>
      <c r="AS90" s="20"/>
      <c r="AT90" s="20"/>
      <c r="AU90" s="20"/>
      <c r="AV90" s="19"/>
      <c r="AW90" s="19"/>
      <c r="AX90" s="20"/>
      <c r="AY90" s="20"/>
      <c r="AZ90" s="20"/>
      <c r="BA90" s="19"/>
      <c r="BB90" s="20"/>
      <c r="BC90" s="19">
        <v>0</v>
      </c>
      <c r="BD90" s="19">
        <v>0</v>
      </c>
      <c r="BE90" s="19">
        <v>0</v>
      </c>
      <c r="BF90" s="19">
        <v>0</v>
      </c>
      <c r="BG90" s="19"/>
      <c r="BH90" s="19"/>
      <c r="BI90" s="19"/>
      <c r="BJ90" s="19"/>
      <c r="BK90" s="19"/>
      <c r="BL90" s="19"/>
      <c r="BM90" s="19"/>
      <c r="BN90" s="19"/>
      <c r="BO90" s="19"/>
      <c r="BP90" s="20"/>
      <c r="BQ90" s="19"/>
      <c r="BR90" s="21"/>
      <c r="BS90" s="18"/>
      <c r="BT90" s="9"/>
      <c r="BU90" s="6"/>
      <c r="BV90" s="6"/>
      <c r="BW90" s="7"/>
      <c r="BX90" s="7"/>
      <c r="BY90" s="7"/>
      <c r="BZ90" s="7"/>
      <c r="CA90" s="7"/>
      <c r="CB90" s="7"/>
    </row>
    <row r="91" spans="1:80" s="17" customFormat="1" ht="11.25">
      <c r="A91" s="38" t="s">
        <v>148</v>
      </c>
      <c r="B91" s="18">
        <f>B92+B93</f>
        <v>0</v>
      </c>
      <c r="C91" s="57">
        <f aca="true" t="shared" si="30" ref="C91:BM91">C92+C93</f>
        <v>0</v>
      </c>
      <c r="D91" s="20">
        <f t="shared" si="30"/>
        <v>0</v>
      </c>
      <c r="E91" s="20">
        <f t="shared" si="30"/>
        <v>0</v>
      </c>
      <c r="F91" s="20">
        <f t="shared" si="30"/>
        <v>0</v>
      </c>
      <c r="G91" s="20">
        <f t="shared" si="30"/>
        <v>0</v>
      </c>
      <c r="H91" s="20">
        <f t="shared" si="30"/>
        <v>0</v>
      </c>
      <c r="I91" s="20"/>
      <c r="J91" s="20">
        <f t="shared" si="30"/>
        <v>0</v>
      </c>
      <c r="K91" s="20">
        <f t="shared" si="30"/>
        <v>0</v>
      </c>
      <c r="L91" s="20">
        <f t="shared" si="30"/>
        <v>0</v>
      </c>
      <c r="M91" s="20">
        <f t="shared" si="30"/>
        <v>0</v>
      </c>
      <c r="N91" s="20">
        <f t="shared" si="30"/>
        <v>0</v>
      </c>
      <c r="O91" s="20">
        <f t="shared" si="30"/>
        <v>0</v>
      </c>
      <c r="P91" s="20">
        <f t="shared" si="30"/>
        <v>0</v>
      </c>
      <c r="Q91" s="20">
        <f t="shared" si="30"/>
        <v>0</v>
      </c>
      <c r="R91" s="20">
        <f t="shared" si="30"/>
        <v>0</v>
      </c>
      <c r="S91" s="20">
        <f t="shared" si="30"/>
        <v>0</v>
      </c>
      <c r="T91" s="20">
        <f t="shared" si="30"/>
        <v>0</v>
      </c>
      <c r="U91" s="20">
        <f t="shared" si="30"/>
        <v>0</v>
      </c>
      <c r="V91" s="20">
        <f t="shared" si="30"/>
        <v>0</v>
      </c>
      <c r="W91" s="20">
        <f t="shared" si="30"/>
        <v>0</v>
      </c>
      <c r="X91" s="20">
        <f t="shared" si="30"/>
        <v>0</v>
      </c>
      <c r="Y91" s="20">
        <f t="shared" si="30"/>
        <v>0</v>
      </c>
      <c r="Z91" s="20">
        <f t="shared" si="30"/>
        <v>0</v>
      </c>
      <c r="AA91" s="20">
        <f>AA92+AA93</f>
        <v>0</v>
      </c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>
        <f>AP92+AP93</f>
        <v>0</v>
      </c>
      <c r="AQ91" s="20"/>
      <c r="AR91" s="20">
        <f t="shared" si="30"/>
        <v>0</v>
      </c>
      <c r="AS91" s="20"/>
      <c r="AT91" s="20"/>
      <c r="AU91" s="20"/>
      <c r="AV91" s="20">
        <f t="shared" si="30"/>
        <v>0</v>
      </c>
      <c r="AW91" s="20">
        <f>AW92+AW93</f>
        <v>0</v>
      </c>
      <c r="AX91" s="20"/>
      <c r="AY91" s="20"/>
      <c r="AZ91" s="20"/>
      <c r="BA91" s="20">
        <f t="shared" si="30"/>
        <v>0</v>
      </c>
      <c r="BB91" s="20"/>
      <c r="BC91" s="20">
        <f t="shared" si="30"/>
        <v>0</v>
      </c>
      <c r="BD91" s="20">
        <f t="shared" si="30"/>
        <v>0</v>
      </c>
      <c r="BE91" s="20">
        <f t="shared" si="30"/>
        <v>0</v>
      </c>
      <c r="BF91" s="20">
        <f t="shared" si="30"/>
        <v>0</v>
      </c>
      <c r="BG91" s="20">
        <f t="shared" si="30"/>
        <v>0</v>
      </c>
      <c r="BH91" s="20">
        <f t="shared" si="30"/>
        <v>0</v>
      </c>
      <c r="BI91" s="20">
        <f t="shared" si="30"/>
        <v>0</v>
      </c>
      <c r="BJ91" s="20">
        <f t="shared" si="30"/>
        <v>0</v>
      </c>
      <c r="BK91" s="20">
        <f>BK92+BK93</f>
        <v>0</v>
      </c>
      <c r="BL91" s="20">
        <f t="shared" si="30"/>
        <v>0</v>
      </c>
      <c r="BM91" s="22">
        <f t="shared" si="30"/>
        <v>0</v>
      </c>
      <c r="BN91" s="22">
        <f>BN92+BN93</f>
        <v>0</v>
      </c>
      <c r="BO91" s="22">
        <f>BO92+BO93</f>
        <v>0</v>
      </c>
      <c r="BP91" s="20"/>
      <c r="BQ91" s="22">
        <f>BQ92+BQ93</f>
        <v>0</v>
      </c>
      <c r="BR91" s="20">
        <f>BR92+BR93</f>
        <v>0</v>
      </c>
      <c r="BS91" s="18"/>
      <c r="BT91" s="9"/>
      <c r="BU91" s="6"/>
      <c r="BV91" s="6"/>
      <c r="BW91" s="7"/>
      <c r="BX91" s="7"/>
      <c r="BY91" s="7"/>
      <c r="BZ91" s="7"/>
      <c r="CA91" s="7"/>
      <c r="CB91" s="7"/>
    </row>
    <row r="92" spans="1:80" ht="11.25">
      <c r="A92" s="62" t="s">
        <v>149</v>
      </c>
      <c r="B92" s="18">
        <f>SUM(C92:BR92)</f>
        <v>0</v>
      </c>
      <c r="C92" s="19"/>
      <c r="D92" s="19"/>
      <c r="E92" s="19"/>
      <c r="F92" s="19"/>
      <c r="G92" s="19"/>
      <c r="H92" s="19"/>
      <c r="I92" s="20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19"/>
      <c r="AQ92" s="20"/>
      <c r="AR92" s="19"/>
      <c r="AS92" s="20"/>
      <c r="AT92" s="20"/>
      <c r="AU92" s="20"/>
      <c r="AV92" s="19"/>
      <c r="AW92" s="19"/>
      <c r="AX92" s="20"/>
      <c r="AY92" s="20"/>
      <c r="AZ92" s="20"/>
      <c r="BA92" s="19"/>
      <c r="BB92" s="20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20"/>
      <c r="BQ92" s="19"/>
      <c r="BR92" s="21"/>
      <c r="BS92" s="18"/>
      <c r="BT92" s="9"/>
      <c r="BU92" s="6"/>
      <c r="BV92" s="6"/>
      <c r="BW92" s="7"/>
      <c r="BX92" s="7"/>
      <c r="BY92" s="7"/>
      <c r="BZ92" s="7"/>
      <c r="CA92" s="7"/>
      <c r="CB92" s="7"/>
    </row>
    <row r="93" spans="1:80" ht="11.25">
      <c r="A93" s="62" t="s">
        <v>150</v>
      </c>
      <c r="B93" s="18">
        <f>SUM(C93:BR93)</f>
        <v>0</v>
      </c>
      <c r="C93" s="19"/>
      <c r="D93" s="19"/>
      <c r="E93" s="19"/>
      <c r="F93" s="19"/>
      <c r="G93" s="19"/>
      <c r="H93" s="19"/>
      <c r="I93" s="20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19"/>
      <c r="AQ93" s="20"/>
      <c r="AR93" s="19"/>
      <c r="AS93" s="20"/>
      <c r="AT93" s="20"/>
      <c r="AU93" s="20"/>
      <c r="AV93" s="19"/>
      <c r="AW93" s="19"/>
      <c r="AX93" s="20"/>
      <c r="AY93" s="20"/>
      <c r="AZ93" s="20"/>
      <c r="BA93" s="19"/>
      <c r="BB93" s="20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20"/>
      <c r="BQ93" s="19"/>
      <c r="BR93" s="21"/>
      <c r="BS93" s="18"/>
      <c r="BT93" s="9"/>
      <c r="BU93" s="6"/>
      <c r="BV93" s="6"/>
      <c r="BW93" s="7"/>
      <c r="BX93" s="7"/>
      <c r="BY93" s="7"/>
      <c r="BZ93" s="7"/>
      <c r="CA93" s="7"/>
      <c r="CB93" s="7"/>
    </row>
    <row r="94" spans="1:80" s="17" customFormat="1" ht="11.25">
      <c r="A94" s="38" t="s">
        <v>151</v>
      </c>
      <c r="B94" s="18">
        <f>B95+B96</f>
        <v>0</v>
      </c>
      <c r="C94" s="57">
        <f aca="true" t="shared" si="31" ref="C94:BM94">C95+C96</f>
        <v>0</v>
      </c>
      <c r="D94" s="20">
        <f t="shared" si="31"/>
        <v>0</v>
      </c>
      <c r="E94" s="20">
        <f t="shared" si="31"/>
        <v>0</v>
      </c>
      <c r="F94" s="20">
        <f t="shared" si="31"/>
        <v>0</v>
      </c>
      <c r="G94" s="20">
        <f t="shared" si="31"/>
        <v>0</v>
      </c>
      <c r="H94" s="20">
        <f t="shared" si="31"/>
        <v>0</v>
      </c>
      <c r="I94" s="20"/>
      <c r="J94" s="20">
        <f t="shared" si="31"/>
        <v>0</v>
      </c>
      <c r="K94" s="20">
        <f t="shared" si="31"/>
        <v>0</v>
      </c>
      <c r="L94" s="20">
        <f t="shared" si="31"/>
        <v>0</v>
      </c>
      <c r="M94" s="20">
        <f t="shared" si="31"/>
        <v>0</v>
      </c>
      <c r="N94" s="20">
        <f t="shared" si="31"/>
        <v>0</v>
      </c>
      <c r="O94" s="20">
        <f t="shared" si="31"/>
        <v>0</v>
      </c>
      <c r="P94" s="20">
        <f t="shared" si="31"/>
        <v>0</v>
      </c>
      <c r="Q94" s="20">
        <f t="shared" si="31"/>
        <v>0</v>
      </c>
      <c r="R94" s="20">
        <f t="shared" si="31"/>
        <v>0</v>
      </c>
      <c r="S94" s="20">
        <f t="shared" si="31"/>
        <v>0</v>
      </c>
      <c r="T94" s="20">
        <f t="shared" si="31"/>
        <v>0</v>
      </c>
      <c r="U94" s="20">
        <f t="shared" si="31"/>
        <v>0</v>
      </c>
      <c r="V94" s="20">
        <f t="shared" si="31"/>
        <v>0</v>
      </c>
      <c r="W94" s="20">
        <f t="shared" si="31"/>
        <v>0</v>
      </c>
      <c r="X94" s="20">
        <f t="shared" si="31"/>
        <v>0</v>
      </c>
      <c r="Y94" s="20">
        <f t="shared" si="31"/>
        <v>0</v>
      </c>
      <c r="Z94" s="20">
        <f t="shared" si="31"/>
        <v>0</v>
      </c>
      <c r="AA94" s="20">
        <f>AA95+AA96</f>
        <v>0</v>
      </c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>
        <f>AP95+AP96</f>
        <v>0</v>
      </c>
      <c r="AQ94" s="20"/>
      <c r="AR94" s="20">
        <f t="shared" si="31"/>
        <v>0</v>
      </c>
      <c r="AS94" s="20"/>
      <c r="AT94" s="20"/>
      <c r="AU94" s="20"/>
      <c r="AV94" s="20">
        <f t="shared" si="31"/>
        <v>0</v>
      </c>
      <c r="AW94" s="20">
        <f>AW95+AW96</f>
        <v>0</v>
      </c>
      <c r="AX94" s="20"/>
      <c r="AY94" s="20"/>
      <c r="AZ94" s="20"/>
      <c r="BA94" s="20">
        <f t="shared" si="31"/>
        <v>0</v>
      </c>
      <c r="BB94" s="20"/>
      <c r="BC94" s="20">
        <f t="shared" si="31"/>
        <v>0</v>
      </c>
      <c r="BD94" s="20">
        <f t="shared" si="31"/>
        <v>0</v>
      </c>
      <c r="BE94" s="20">
        <f t="shared" si="31"/>
        <v>0</v>
      </c>
      <c r="BF94" s="20">
        <f t="shared" si="31"/>
        <v>0</v>
      </c>
      <c r="BG94" s="20">
        <f t="shared" si="31"/>
        <v>0</v>
      </c>
      <c r="BH94" s="20">
        <f t="shared" si="31"/>
        <v>0</v>
      </c>
      <c r="BI94" s="20">
        <f t="shared" si="31"/>
        <v>0</v>
      </c>
      <c r="BJ94" s="20">
        <f t="shared" si="31"/>
        <v>0</v>
      </c>
      <c r="BK94" s="20">
        <f>BK95+BK96</f>
        <v>0</v>
      </c>
      <c r="BL94" s="20">
        <f t="shared" si="31"/>
        <v>0</v>
      </c>
      <c r="BM94" s="22">
        <f t="shared" si="31"/>
        <v>0</v>
      </c>
      <c r="BN94" s="22">
        <f>BN95+BN96</f>
        <v>0</v>
      </c>
      <c r="BO94" s="22">
        <f>BO95+BO96</f>
        <v>0</v>
      </c>
      <c r="BP94" s="20"/>
      <c r="BQ94" s="22">
        <f>BQ95+BQ96</f>
        <v>0</v>
      </c>
      <c r="BR94" s="20">
        <f>BR95+BR96</f>
        <v>0</v>
      </c>
      <c r="BS94" s="18"/>
      <c r="BT94" s="9"/>
      <c r="BU94" s="6"/>
      <c r="BV94" s="6"/>
      <c r="BW94" s="7"/>
      <c r="BX94" s="7"/>
      <c r="BY94" s="7"/>
      <c r="BZ94" s="7"/>
      <c r="CA94" s="7"/>
      <c r="CB94" s="7"/>
    </row>
    <row r="95" spans="1:80" ht="11.25">
      <c r="A95" s="62" t="s">
        <v>152</v>
      </c>
      <c r="B95" s="18">
        <f>SUM(C95:BR95)</f>
        <v>0</v>
      </c>
      <c r="C95" s="19"/>
      <c r="D95" s="19"/>
      <c r="E95" s="19"/>
      <c r="F95" s="19"/>
      <c r="G95" s="19"/>
      <c r="H95" s="19"/>
      <c r="I95" s="20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19"/>
      <c r="AQ95" s="20"/>
      <c r="AR95" s="19"/>
      <c r="AS95" s="20"/>
      <c r="AT95" s="20"/>
      <c r="AU95" s="20"/>
      <c r="AV95" s="19"/>
      <c r="AW95" s="19"/>
      <c r="AX95" s="20"/>
      <c r="AY95" s="20"/>
      <c r="AZ95" s="20"/>
      <c r="BA95" s="19"/>
      <c r="BB95" s="20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20"/>
      <c r="BQ95" s="19"/>
      <c r="BR95" s="21"/>
      <c r="BS95" s="18"/>
      <c r="BT95" s="9"/>
      <c r="BU95" s="6"/>
      <c r="BV95" s="6"/>
      <c r="BW95" s="7"/>
      <c r="BX95" s="7"/>
      <c r="BY95" s="7"/>
      <c r="BZ95" s="7"/>
      <c r="CA95" s="7"/>
      <c r="CB95" s="7"/>
    </row>
    <row r="96" spans="1:80" ht="11.25">
      <c r="A96" s="62" t="s">
        <v>153</v>
      </c>
      <c r="B96" s="18">
        <f>SUM(C96:BR96)</f>
        <v>0</v>
      </c>
      <c r="C96" s="19"/>
      <c r="D96" s="19"/>
      <c r="E96" s="19"/>
      <c r="F96" s="19"/>
      <c r="G96" s="19"/>
      <c r="H96" s="19"/>
      <c r="I96" s="20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19"/>
      <c r="AQ96" s="20"/>
      <c r="AR96" s="19"/>
      <c r="AS96" s="20"/>
      <c r="AT96" s="20"/>
      <c r="AU96" s="20"/>
      <c r="AV96" s="19"/>
      <c r="AW96" s="19"/>
      <c r="AX96" s="20"/>
      <c r="AY96" s="20"/>
      <c r="AZ96" s="20"/>
      <c r="BA96" s="19"/>
      <c r="BB96" s="20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20"/>
      <c r="BQ96" s="19"/>
      <c r="BR96" s="21"/>
      <c r="BS96" s="18"/>
      <c r="BT96" s="9"/>
      <c r="BU96" s="6"/>
      <c r="BV96" s="6"/>
      <c r="BW96" s="7"/>
      <c r="BX96" s="7"/>
      <c r="BY96" s="7"/>
      <c r="BZ96" s="7"/>
      <c r="CA96" s="7"/>
      <c r="CB96" s="7"/>
    </row>
    <row r="97" spans="1:80" s="17" customFormat="1" ht="11.25">
      <c r="A97" s="58" t="s">
        <v>154</v>
      </c>
      <c r="B97" s="16">
        <f>B98+B99+B100+B101+B102+B103+B104+B105</f>
        <v>-26011143.980000004</v>
      </c>
      <c r="C97" s="56">
        <f aca="true" t="shared" si="32" ref="C97:BL97">C98+C99+C100+C101+C102+C103+C104+C105</f>
        <v>-4990699.4206868</v>
      </c>
      <c r="D97" s="14">
        <f t="shared" si="32"/>
        <v>-39826.43481115297</v>
      </c>
      <c r="E97" s="14">
        <f t="shared" si="32"/>
        <v>96626.27905731092</v>
      </c>
      <c r="F97" s="14">
        <f t="shared" si="32"/>
        <v>-538907.1878435824</v>
      </c>
      <c r="G97" s="14">
        <f t="shared" si="32"/>
        <v>18743.70859260489</v>
      </c>
      <c r="H97" s="14">
        <f t="shared" si="32"/>
        <v>-96774.52282947431</v>
      </c>
      <c r="I97" s="14"/>
      <c r="J97" s="14">
        <f t="shared" si="32"/>
        <v>-5212.943469022106</v>
      </c>
      <c r="K97" s="14">
        <f t="shared" si="32"/>
        <v>-2017377.593551377</v>
      </c>
      <c r="L97" s="14">
        <f t="shared" si="32"/>
        <v>-591889.5406747144</v>
      </c>
      <c r="M97" s="14">
        <f t="shared" si="32"/>
        <v>-9647369.713270346</v>
      </c>
      <c r="N97" s="14">
        <f t="shared" si="32"/>
        <v>-638.5227569185525</v>
      </c>
      <c r="O97" s="14">
        <f t="shared" si="32"/>
        <v>-163448.47851074315</v>
      </c>
      <c r="P97" s="14">
        <f t="shared" si="32"/>
        <v>-262921.06803012715</v>
      </c>
      <c r="Q97" s="14">
        <f t="shared" si="32"/>
        <v>-202.51980039298837</v>
      </c>
      <c r="R97" s="14">
        <f t="shared" si="32"/>
        <v>-54762.060706562865</v>
      </c>
      <c r="S97" s="14">
        <f t="shared" si="32"/>
        <v>-141003.98457804296</v>
      </c>
      <c r="T97" s="14">
        <f t="shared" si="32"/>
        <v>0</v>
      </c>
      <c r="U97" s="14">
        <f t="shared" si="32"/>
        <v>-1993.2753082948511</v>
      </c>
      <c r="V97" s="14">
        <f t="shared" si="32"/>
        <v>-49893.592591194836</v>
      </c>
      <c r="W97" s="14">
        <f t="shared" si="32"/>
        <v>-63876.39617899372</v>
      </c>
      <c r="X97" s="14">
        <f t="shared" si="32"/>
        <v>-3462.547575108243</v>
      </c>
      <c r="Y97" s="14">
        <f t="shared" si="32"/>
        <v>-7393.181304896072</v>
      </c>
      <c r="Z97" s="14">
        <f t="shared" si="32"/>
        <v>0</v>
      </c>
      <c r="AA97" s="14">
        <f>AA98+AA99+AA100+AA101+AA102+AA103+AA104+AA105</f>
        <v>0</v>
      </c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>
        <f>AP98+AP99+AP100+AP101+AP102+AP103+AP104+AP105</f>
        <v>0</v>
      </c>
      <c r="AQ97" s="14"/>
      <c r="AR97" s="14">
        <f t="shared" si="32"/>
        <v>-4621022.218600009</v>
      </c>
      <c r="AS97" s="14"/>
      <c r="AT97" s="14"/>
      <c r="AU97" s="14"/>
      <c r="AV97" s="14">
        <f t="shared" si="32"/>
        <v>16451.1015639651</v>
      </c>
      <c r="AW97" s="14">
        <f>AW98+AW99+AW100+AW101+AW102+AW103+AW104+AW105</f>
        <v>0</v>
      </c>
      <c r="AX97" s="14"/>
      <c r="AY97" s="14"/>
      <c r="AZ97" s="14"/>
      <c r="BA97" s="14">
        <f t="shared" si="32"/>
        <v>-460894.03681187914</v>
      </c>
      <c r="BB97" s="14"/>
      <c r="BC97" s="14">
        <f t="shared" si="32"/>
        <v>-875968.4689311729</v>
      </c>
      <c r="BD97" s="14">
        <f t="shared" si="32"/>
        <v>-127508.37947561455</v>
      </c>
      <c r="BE97" s="14">
        <f t="shared" si="32"/>
        <v>-328957.7713423728</v>
      </c>
      <c r="BF97" s="14">
        <f t="shared" si="32"/>
        <v>-588650.9708641</v>
      </c>
      <c r="BG97" s="14">
        <f t="shared" si="32"/>
        <v>0</v>
      </c>
      <c r="BH97" s="14">
        <f t="shared" si="32"/>
        <v>0</v>
      </c>
      <c r="BI97" s="14">
        <f t="shared" si="32"/>
        <v>872.942201879248</v>
      </c>
      <c r="BJ97" s="14">
        <f t="shared" si="32"/>
        <v>49563.57254186244</v>
      </c>
      <c r="BK97" s="14">
        <f>BK98+BK99+BK100+BK101+BK102+BK103+BK104+BK105</f>
        <v>0</v>
      </c>
      <c r="BL97" s="14">
        <f t="shared" si="32"/>
        <v>33549.30143597812</v>
      </c>
      <c r="BM97" s="15">
        <f>BM98+BM99+BM100+BM101+BM102+BM103+BM104+BM105</f>
        <v>8508.379999999997</v>
      </c>
      <c r="BN97" s="15">
        <f>BN98+BN99+BN100+BN101+BN102+BN103+BN104+BN105</f>
        <v>0</v>
      </c>
      <c r="BO97" s="15">
        <f>BO98+BO99+BO100+BO101+BO102+BO103+BO104+BO105</f>
        <v>0</v>
      </c>
      <c r="BP97" s="14"/>
      <c r="BQ97" s="15">
        <f>BQ98+BQ99+BQ100+BQ101+BQ102+BQ103+BQ104+BQ105</f>
        <v>-554804.434890709</v>
      </c>
      <c r="BR97" s="14">
        <f>BR98+BR99+BR100+BR101+BR102+BR103+BR104+BR105</f>
        <v>0</v>
      </c>
      <c r="BS97" s="16"/>
      <c r="BT97" s="8"/>
      <c r="BU97" s="1"/>
      <c r="BV97" s="1"/>
      <c r="BW97" s="2"/>
      <c r="BX97" s="2"/>
      <c r="BY97" s="2"/>
      <c r="BZ97" s="2"/>
      <c r="CA97" s="2"/>
      <c r="CB97" s="2"/>
    </row>
    <row r="98" spans="1:80" s="17" customFormat="1" ht="11.25">
      <c r="A98" s="38" t="s">
        <v>155</v>
      </c>
      <c r="B98" s="18">
        <f>SUM(C98:BR98)</f>
        <v>-7506167.149999999</v>
      </c>
      <c r="C98" s="19">
        <v>-1744365.38</v>
      </c>
      <c r="D98" s="19">
        <v>-23296.23</v>
      </c>
      <c r="E98" s="19">
        <v>-156114.67</v>
      </c>
      <c r="F98" s="19">
        <v>-1066184.02</v>
      </c>
      <c r="G98" s="19">
        <v>0</v>
      </c>
      <c r="H98" s="19">
        <v>-14423.81</v>
      </c>
      <c r="I98" s="20"/>
      <c r="J98" s="19">
        <v>-2028.36</v>
      </c>
      <c r="K98" s="19">
        <v>-406744.5</v>
      </c>
      <c r="L98" s="19">
        <v>-83331.87</v>
      </c>
      <c r="M98" s="19">
        <v>-1389957.58</v>
      </c>
      <c r="N98" s="19">
        <v>-5480.39</v>
      </c>
      <c r="O98" s="19">
        <v>-65406.83</v>
      </c>
      <c r="P98" s="19">
        <v>-71238.26</v>
      </c>
      <c r="Q98" s="19">
        <v>0</v>
      </c>
      <c r="R98" s="19">
        <v>-12522.31</v>
      </c>
      <c r="S98" s="19">
        <v>-57733.73</v>
      </c>
      <c r="T98" s="19">
        <v>0</v>
      </c>
      <c r="U98" s="19">
        <v>-843.15</v>
      </c>
      <c r="V98" s="19">
        <v>-2323.92</v>
      </c>
      <c r="W98" s="19">
        <v>1268.33</v>
      </c>
      <c r="X98" s="19">
        <v>-441.11</v>
      </c>
      <c r="Y98" s="19">
        <v>-4713.9</v>
      </c>
      <c r="Z98" s="19">
        <v>0</v>
      </c>
      <c r="AA98" s="19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19"/>
      <c r="AQ98" s="20"/>
      <c r="AR98" s="19">
        <v>-1073448.34</v>
      </c>
      <c r="AS98" s="20"/>
      <c r="AT98" s="20"/>
      <c r="AU98" s="20"/>
      <c r="AV98" s="19">
        <v>-8706.92</v>
      </c>
      <c r="AW98" s="19">
        <v>0</v>
      </c>
      <c r="AX98" s="20"/>
      <c r="AY98" s="20"/>
      <c r="AZ98" s="20"/>
      <c r="BA98" s="19">
        <v>-98384.55</v>
      </c>
      <c r="BB98" s="20"/>
      <c r="BC98" s="19">
        <v>-511550.42</v>
      </c>
      <c r="BD98" s="19">
        <v>-43903.96</v>
      </c>
      <c r="BE98" s="19">
        <v>-196203.29</v>
      </c>
      <c r="BF98" s="19">
        <v>-346658.71</v>
      </c>
      <c r="BG98" s="19">
        <v>0</v>
      </c>
      <c r="BH98" s="19">
        <v>0</v>
      </c>
      <c r="BI98" s="19">
        <v>-754.17</v>
      </c>
      <c r="BJ98" s="19">
        <v>-33372.72</v>
      </c>
      <c r="BK98" s="19">
        <v>0</v>
      </c>
      <c r="BL98" s="19">
        <v>-33745.86</v>
      </c>
      <c r="BM98" s="19">
        <v>-34032.68</v>
      </c>
      <c r="BN98" s="19">
        <v>0</v>
      </c>
      <c r="BO98" s="19">
        <v>0</v>
      </c>
      <c r="BP98" s="20"/>
      <c r="BQ98" s="19">
        <v>-19523.84</v>
      </c>
      <c r="BR98" s="21">
        <v>0</v>
      </c>
      <c r="BS98" s="18"/>
      <c r="BT98" s="9"/>
      <c r="BU98" s="6"/>
      <c r="BV98" s="6"/>
      <c r="BW98" s="7"/>
      <c r="BX98" s="7"/>
      <c r="BY98" s="7"/>
      <c r="BZ98" s="7"/>
      <c r="CA98" s="7"/>
      <c r="CB98" s="7"/>
    </row>
    <row r="99" spans="1:80" s="17" customFormat="1" ht="11.25">
      <c r="A99" s="38" t="s">
        <v>156</v>
      </c>
      <c r="B99" s="18">
        <f aca="true" t="shared" si="33" ref="B99:B105">SUM(C99:BR99)</f>
        <v>-8750889.900000004</v>
      </c>
      <c r="C99" s="19">
        <v>-1289250.67134275</v>
      </c>
      <c r="D99" s="19">
        <v>-7527.05466070125</v>
      </c>
      <c r="E99" s="19">
        <v>-78968.06310642096</v>
      </c>
      <c r="F99" s="19">
        <v>-336874.1735704856</v>
      </c>
      <c r="G99" s="19">
        <v>-1312.566658281588</v>
      </c>
      <c r="H99" s="19">
        <v>-48365.081988527854</v>
      </c>
      <c r="I99" s="20"/>
      <c r="J99" s="19">
        <v>-1409.0123706991212</v>
      </c>
      <c r="K99" s="19">
        <v>-711921.7715494185</v>
      </c>
      <c r="L99" s="19">
        <v>-225057.60958676683</v>
      </c>
      <c r="M99" s="19">
        <v>-2851674.2495694775</v>
      </c>
      <c r="N99" s="19">
        <v>-10088.362708758683</v>
      </c>
      <c r="O99" s="19">
        <v>-64745.23256582314</v>
      </c>
      <c r="P99" s="19">
        <v>-132597.43229617673</v>
      </c>
      <c r="Q99" s="19">
        <v>-89.60446690783742</v>
      </c>
      <c r="R99" s="19">
        <v>-19593.545944590398</v>
      </c>
      <c r="S99" s="19">
        <v>-125938.24428022807</v>
      </c>
      <c r="T99" s="19">
        <v>0</v>
      </c>
      <c r="U99" s="19">
        <v>-1393.005418295548</v>
      </c>
      <c r="V99" s="19">
        <v>-21487.728318782305</v>
      </c>
      <c r="W99" s="19">
        <v>-28260.34677114869</v>
      </c>
      <c r="X99" s="19">
        <v>-2731.212314494366</v>
      </c>
      <c r="Y99" s="19">
        <v>-6345.018062732097</v>
      </c>
      <c r="Z99" s="19">
        <v>0</v>
      </c>
      <c r="AA99" s="19">
        <v>0</v>
      </c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19"/>
      <c r="AQ99" s="20"/>
      <c r="AR99" s="19">
        <v>-1658716.9400654063</v>
      </c>
      <c r="AS99" s="20"/>
      <c r="AT99" s="20"/>
      <c r="AU99" s="20"/>
      <c r="AV99" s="19">
        <v>-13501.97932808207</v>
      </c>
      <c r="AW99" s="19">
        <v>0</v>
      </c>
      <c r="AX99" s="20"/>
      <c r="AY99" s="20"/>
      <c r="AZ99" s="20"/>
      <c r="BA99" s="19">
        <v>-160391.57283278042</v>
      </c>
      <c r="BB99" s="20"/>
      <c r="BC99" s="19">
        <v>-307538.9027632093</v>
      </c>
      <c r="BD99" s="19">
        <v>-69840.17578846953</v>
      </c>
      <c r="BE99" s="19">
        <v>-122882.52929881592</v>
      </c>
      <c r="BF99" s="19">
        <v>-169322.84628242577</v>
      </c>
      <c r="BG99" s="19">
        <v>0</v>
      </c>
      <c r="BH99" s="19">
        <v>0</v>
      </c>
      <c r="BI99" s="19">
        <v>-7.852476579139173</v>
      </c>
      <c r="BJ99" s="19">
        <v>-1318.1309059274818</v>
      </c>
      <c r="BK99" s="19">
        <v>0</v>
      </c>
      <c r="BL99" s="19">
        <v>-3354.2767790809216</v>
      </c>
      <c r="BM99" s="19">
        <v>0</v>
      </c>
      <c r="BN99" s="19">
        <v>0</v>
      </c>
      <c r="BO99" s="19">
        <v>0</v>
      </c>
      <c r="BP99" s="20"/>
      <c r="BQ99" s="19">
        <v>-278384.7059277568</v>
      </c>
      <c r="BR99" s="21">
        <v>0</v>
      </c>
      <c r="BS99" s="18"/>
      <c r="BT99" s="9"/>
      <c r="BU99" s="6"/>
      <c r="BV99" s="6"/>
      <c r="BW99" s="7"/>
      <c r="BX99" s="7"/>
      <c r="BY99" s="7"/>
      <c r="BZ99" s="7"/>
      <c r="CA99" s="7"/>
      <c r="CB99" s="7"/>
    </row>
    <row r="100" spans="1:80" s="17" customFormat="1" ht="11.25">
      <c r="A100" s="38" t="s">
        <v>157</v>
      </c>
      <c r="B100" s="18">
        <f t="shared" si="33"/>
        <v>-559901.5600000003</v>
      </c>
      <c r="C100" s="19">
        <v>-82489.1491453747</v>
      </c>
      <c r="D100" s="19">
        <v>-481.5978368933542</v>
      </c>
      <c r="E100" s="19">
        <v>-5052.553766384782</v>
      </c>
      <c r="F100" s="19">
        <v>-21553.96507797746</v>
      </c>
      <c r="G100" s="19">
        <v>-83.98095827669458</v>
      </c>
      <c r="H100" s="19">
        <v>-3094.5064061318667</v>
      </c>
      <c r="I100" s="20"/>
      <c r="J100" s="19">
        <v>-90.1517712402868</v>
      </c>
      <c r="K100" s="19">
        <v>-45550.3514549398</v>
      </c>
      <c r="L100" s="19">
        <v>-14399.690561470978</v>
      </c>
      <c r="M100" s="19">
        <v>-182456.51347365024</v>
      </c>
      <c r="N100" s="19">
        <v>-645.4760696371934</v>
      </c>
      <c r="O100" s="19">
        <v>-4142.545173167724</v>
      </c>
      <c r="P100" s="19">
        <v>-8483.881073012213</v>
      </c>
      <c r="Q100" s="19">
        <v>-5.733094734132874</v>
      </c>
      <c r="R100" s="19">
        <v>-1253.6390087947327</v>
      </c>
      <c r="S100" s="19">
        <v>-8057.811290273549</v>
      </c>
      <c r="T100" s="19">
        <v>0</v>
      </c>
      <c r="U100" s="19">
        <v>-89.12761052931656</v>
      </c>
      <c r="V100" s="19">
        <v>-1374.8330448703725</v>
      </c>
      <c r="W100" s="19">
        <v>-1808.1603613030388</v>
      </c>
      <c r="X100" s="19">
        <v>-174.74908872714835</v>
      </c>
      <c r="Y100" s="19">
        <v>-405.968484593993</v>
      </c>
      <c r="Z100" s="19">
        <v>0</v>
      </c>
      <c r="AA100" s="19">
        <v>0</v>
      </c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19"/>
      <c r="AQ100" s="20"/>
      <c r="AR100" s="19">
        <v>-106128.4295601808</v>
      </c>
      <c r="AS100" s="20"/>
      <c r="AT100" s="20"/>
      <c r="AU100" s="20"/>
      <c r="AV100" s="19">
        <v>-863.8869161044871</v>
      </c>
      <c r="AW100" s="19">
        <v>0</v>
      </c>
      <c r="AX100" s="20"/>
      <c r="AY100" s="20"/>
      <c r="AZ100" s="20"/>
      <c r="BA100" s="19">
        <v>-10262.212513944141</v>
      </c>
      <c r="BB100" s="20"/>
      <c r="BC100" s="19">
        <v>-19677.02866628561</v>
      </c>
      <c r="BD100" s="19">
        <v>-4468.531066153434</v>
      </c>
      <c r="BE100" s="19">
        <v>-7862.2997932076305</v>
      </c>
      <c r="BF100" s="19">
        <v>-10833.65541796731</v>
      </c>
      <c r="BG100" s="19">
        <v>0</v>
      </c>
      <c r="BH100" s="19">
        <v>0</v>
      </c>
      <c r="BI100" s="19">
        <v>-0.5024190610058398</v>
      </c>
      <c r="BJ100" s="19">
        <v>-84.3369713191124</v>
      </c>
      <c r="BK100" s="19">
        <v>0</v>
      </c>
      <c r="BL100" s="19">
        <v>-214.61415041676887</v>
      </c>
      <c r="BM100" s="19">
        <v>0</v>
      </c>
      <c r="BN100" s="19">
        <v>0</v>
      </c>
      <c r="BO100" s="19">
        <v>0</v>
      </c>
      <c r="BP100" s="20"/>
      <c r="BQ100" s="19">
        <v>-17811.677773376203</v>
      </c>
      <c r="BR100" s="21">
        <v>0</v>
      </c>
      <c r="BS100" s="18"/>
      <c r="BT100" s="9"/>
      <c r="BU100" s="6"/>
      <c r="BV100" s="6"/>
      <c r="BW100" s="7"/>
      <c r="BX100" s="7"/>
      <c r="BY100" s="7"/>
      <c r="BZ100" s="7"/>
      <c r="CA100" s="7"/>
      <c r="CB100" s="7"/>
    </row>
    <row r="101" spans="1:80" s="17" customFormat="1" ht="11.25">
      <c r="A101" s="38" t="s">
        <v>158</v>
      </c>
      <c r="B101" s="18">
        <f t="shared" si="33"/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20"/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19"/>
      <c r="AQ101" s="20"/>
      <c r="AR101" s="19">
        <v>0</v>
      </c>
      <c r="AS101" s="20"/>
      <c r="AT101" s="20"/>
      <c r="AU101" s="20"/>
      <c r="AV101" s="19">
        <v>0</v>
      </c>
      <c r="AW101" s="19">
        <v>0</v>
      </c>
      <c r="AX101" s="20"/>
      <c r="AY101" s="20"/>
      <c r="AZ101" s="20"/>
      <c r="BA101" s="19">
        <v>0</v>
      </c>
      <c r="BB101" s="20"/>
      <c r="BC101" s="19">
        <v>0</v>
      </c>
      <c r="BD101" s="19">
        <v>0</v>
      </c>
      <c r="BE101" s="19">
        <v>0</v>
      </c>
      <c r="BF101" s="19">
        <v>0</v>
      </c>
      <c r="BG101" s="19">
        <v>0</v>
      </c>
      <c r="BH101" s="19">
        <v>0</v>
      </c>
      <c r="BI101" s="19">
        <v>0</v>
      </c>
      <c r="BJ101" s="19">
        <v>0</v>
      </c>
      <c r="BK101" s="19">
        <v>0</v>
      </c>
      <c r="BL101" s="19">
        <v>0</v>
      </c>
      <c r="BM101" s="19">
        <v>0</v>
      </c>
      <c r="BN101" s="19">
        <v>0</v>
      </c>
      <c r="BO101" s="19">
        <v>0</v>
      </c>
      <c r="BP101" s="20"/>
      <c r="BQ101" s="19">
        <v>0</v>
      </c>
      <c r="BR101" s="21">
        <v>0</v>
      </c>
      <c r="BS101" s="18"/>
      <c r="BT101" s="9"/>
      <c r="BU101" s="6"/>
      <c r="BV101" s="6"/>
      <c r="BW101" s="7"/>
      <c r="BX101" s="7"/>
      <c r="BY101" s="7"/>
      <c r="BZ101" s="7"/>
      <c r="CA101" s="7"/>
      <c r="CB101" s="7"/>
    </row>
    <row r="102" spans="1:80" s="17" customFormat="1" ht="11.25">
      <c r="A102" s="38" t="s">
        <v>159</v>
      </c>
      <c r="B102" s="18">
        <f t="shared" si="33"/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20"/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19"/>
      <c r="AQ102" s="20"/>
      <c r="AR102" s="19">
        <v>0</v>
      </c>
      <c r="AS102" s="20"/>
      <c r="AT102" s="20"/>
      <c r="AU102" s="20"/>
      <c r="AV102" s="19">
        <v>0</v>
      </c>
      <c r="AW102" s="19">
        <v>0</v>
      </c>
      <c r="AX102" s="20"/>
      <c r="AY102" s="20"/>
      <c r="AZ102" s="20"/>
      <c r="BA102" s="19">
        <v>0</v>
      </c>
      <c r="BB102" s="20"/>
      <c r="BC102" s="19">
        <v>0</v>
      </c>
      <c r="BD102" s="19">
        <v>0</v>
      </c>
      <c r="BE102" s="19">
        <v>0</v>
      </c>
      <c r="BF102" s="19">
        <v>0</v>
      </c>
      <c r="BG102" s="19">
        <v>0</v>
      </c>
      <c r="BH102" s="19">
        <v>0</v>
      </c>
      <c r="BI102" s="19">
        <v>0</v>
      </c>
      <c r="BJ102" s="19">
        <v>0</v>
      </c>
      <c r="BK102" s="19">
        <v>0</v>
      </c>
      <c r="BL102" s="19">
        <v>0</v>
      </c>
      <c r="BM102" s="19">
        <v>0</v>
      </c>
      <c r="BN102" s="19">
        <v>0</v>
      </c>
      <c r="BO102" s="19">
        <v>0</v>
      </c>
      <c r="BP102" s="20"/>
      <c r="BQ102" s="19">
        <v>0</v>
      </c>
      <c r="BR102" s="21">
        <v>0</v>
      </c>
      <c r="BS102" s="18"/>
      <c r="BT102" s="9"/>
      <c r="BU102" s="6"/>
      <c r="BV102" s="6"/>
      <c r="BW102" s="7"/>
      <c r="BX102" s="7"/>
      <c r="BY102" s="7"/>
      <c r="BZ102" s="7"/>
      <c r="CA102" s="7"/>
      <c r="CB102" s="7"/>
    </row>
    <row r="103" spans="1:80" s="17" customFormat="1" ht="11.25">
      <c r="A103" s="38" t="s">
        <v>160</v>
      </c>
      <c r="B103" s="18">
        <f t="shared" si="33"/>
        <v>-9740306.940000001</v>
      </c>
      <c r="C103" s="19">
        <v>-1435019.4557332331</v>
      </c>
      <c r="D103" s="19">
        <v>-8378.099094743236</v>
      </c>
      <c r="E103" s="19">
        <v>-87896.56616681122</v>
      </c>
      <c r="F103" s="19">
        <v>-374962.76244263625</v>
      </c>
      <c r="G103" s="19">
        <v>-1460.9716585364374</v>
      </c>
      <c r="H103" s="19">
        <v>-53833.46712504369</v>
      </c>
      <c r="I103" s="20"/>
      <c r="J103" s="19">
        <v>-1568.3219797870502</v>
      </c>
      <c r="K103" s="19">
        <v>-792415.017375535</v>
      </c>
      <c r="L103" s="19">
        <v>-250503.6883800578</v>
      </c>
      <c r="M103" s="19">
        <v>-3174098.040440535</v>
      </c>
      <c r="N103" s="19">
        <v>-11229.000756295585</v>
      </c>
      <c r="O103" s="19">
        <v>-72065.6350724743</v>
      </c>
      <c r="P103" s="19">
        <v>-147589.52572590706</v>
      </c>
      <c r="Q103" s="19">
        <v>-99.73557213620172</v>
      </c>
      <c r="R103" s="19">
        <v>-21808.885007603934</v>
      </c>
      <c r="S103" s="19">
        <v>-140177.41838737117</v>
      </c>
      <c r="T103" s="19">
        <v>0</v>
      </c>
      <c r="U103" s="19">
        <v>-1550.5052055656338</v>
      </c>
      <c r="V103" s="19">
        <v>-23917.232608339615</v>
      </c>
      <c r="W103" s="19">
        <v>-31455.595365429763</v>
      </c>
      <c r="X103" s="19">
        <v>-3040.016108702606</v>
      </c>
      <c r="Y103" s="19">
        <v>-7062.415843085261</v>
      </c>
      <c r="Z103" s="19">
        <v>0</v>
      </c>
      <c r="AA103" s="19">
        <v>0</v>
      </c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19"/>
      <c r="AQ103" s="20"/>
      <c r="AR103" s="19">
        <v>-1846259.329901367</v>
      </c>
      <c r="AS103" s="20"/>
      <c r="AT103" s="20"/>
      <c r="AU103" s="20"/>
      <c r="AV103" s="19">
        <v>-15028.577031126208</v>
      </c>
      <c r="AW103" s="19">
        <v>0</v>
      </c>
      <c r="AX103" s="20"/>
      <c r="AY103" s="20"/>
      <c r="AZ103" s="20"/>
      <c r="BA103" s="19">
        <v>-178526.2033728303</v>
      </c>
      <c r="BB103" s="20"/>
      <c r="BC103" s="19">
        <v>-342310.70704071736</v>
      </c>
      <c r="BD103" s="19">
        <v>-77736.636696029</v>
      </c>
      <c r="BE103" s="19">
        <v>-136776.2098039892</v>
      </c>
      <c r="BF103" s="19">
        <v>-188467.28888055886</v>
      </c>
      <c r="BG103" s="19">
        <v>0</v>
      </c>
      <c r="BH103" s="19">
        <v>0</v>
      </c>
      <c r="BI103" s="19">
        <v>-8.740314755871484</v>
      </c>
      <c r="BJ103" s="19">
        <v>-1467.1650263630831</v>
      </c>
      <c r="BK103" s="19">
        <v>0</v>
      </c>
      <c r="BL103" s="19">
        <v>-3733.527191327449</v>
      </c>
      <c r="BM103" s="19">
        <v>0</v>
      </c>
      <c r="BN103" s="19">
        <v>0</v>
      </c>
      <c r="BO103" s="19">
        <v>0</v>
      </c>
      <c r="BP103" s="20"/>
      <c r="BQ103" s="19">
        <v>-309860.1986911055</v>
      </c>
      <c r="BR103" s="21">
        <v>0</v>
      </c>
      <c r="BS103" s="18"/>
      <c r="BT103" s="9"/>
      <c r="BU103" s="6"/>
      <c r="BV103" s="6"/>
      <c r="BW103" s="7"/>
      <c r="BX103" s="7"/>
      <c r="BY103" s="7"/>
      <c r="BZ103" s="7"/>
      <c r="CA103" s="7"/>
      <c r="CB103" s="7"/>
    </row>
    <row r="104" spans="1:80" s="17" customFormat="1" ht="11.25">
      <c r="A104" s="38" t="s">
        <v>161</v>
      </c>
      <c r="B104" s="18">
        <f t="shared" si="33"/>
        <v>3612842.42</v>
      </c>
      <c r="C104" s="19">
        <v>67218.51</v>
      </c>
      <c r="D104" s="19">
        <v>482.09</v>
      </c>
      <c r="E104" s="19">
        <v>431220.85</v>
      </c>
      <c r="F104" s="19">
        <v>1315544.98</v>
      </c>
      <c r="G104" s="19">
        <v>21710.31</v>
      </c>
      <c r="H104" s="19">
        <v>26961.77</v>
      </c>
      <c r="I104" s="20"/>
      <c r="J104" s="19">
        <v>0</v>
      </c>
      <c r="K104" s="19">
        <v>0</v>
      </c>
      <c r="L104" s="19">
        <v>106.95</v>
      </c>
      <c r="M104" s="19">
        <v>9120.24</v>
      </c>
      <c r="N104" s="19">
        <v>27643.11</v>
      </c>
      <c r="O104" s="19">
        <v>48292.48</v>
      </c>
      <c r="P104" s="19">
        <v>108007.67</v>
      </c>
      <c r="Q104" s="19">
        <v>0</v>
      </c>
      <c r="R104" s="19">
        <v>2044.66</v>
      </c>
      <c r="S104" s="19">
        <v>201369.44</v>
      </c>
      <c r="T104" s="19">
        <v>0</v>
      </c>
      <c r="U104" s="19">
        <v>1998.28</v>
      </c>
      <c r="V104" s="19">
        <v>995.88</v>
      </c>
      <c r="W104" s="19">
        <v>-1272.02</v>
      </c>
      <c r="X104" s="19">
        <v>3151.52</v>
      </c>
      <c r="Y104" s="19">
        <v>11661.43</v>
      </c>
      <c r="Z104" s="19">
        <v>0</v>
      </c>
      <c r="AA104" s="19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19"/>
      <c r="AQ104" s="20"/>
      <c r="AR104" s="19">
        <v>222648.75</v>
      </c>
      <c r="AS104" s="20"/>
      <c r="AT104" s="20"/>
      <c r="AU104" s="20"/>
      <c r="AV104" s="19">
        <v>124452.3</v>
      </c>
      <c r="AW104" s="19">
        <v>0</v>
      </c>
      <c r="AX104" s="20"/>
      <c r="AY104" s="20"/>
      <c r="AZ104" s="20"/>
      <c r="BA104" s="19">
        <v>0</v>
      </c>
      <c r="BB104" s="20"/>
      <c r="BC104" s="19">
        <v>330666.91</v>
      </c>
      <c r="BD104" s="19">
        <v>74245.06</v>
      </c>
      <c r="BE104" s="19">
        <v>144978.83</v>
      </c>
      <c r="BF104" s="19">
        <v>140703.27</v>
      </c>
      <c r="BG104" s="19">
        <v>0</v>
      </c>
      <c r="BH104" s="19">
        <v>0</v>
      </c>
      <c r="BI104" s="19">
        <v>1644.86</v>
      </c>
      <c r="BJ104" s="19">
        <v>85915.47</v>
      </c>
      <c r="BK104" s="19">
        <v>0</v>
      </c>
      <c r="BL104" s="19">
        <v>74876.34</v>
      </c>
      <c r="BM104" s="19">
        <v>42541.06</v>
      </c>
      <c r="BN104" s="19">
        <v>0</v>
      </c>
      <c r="BO104" s="19">
        <v>0</v>
      </c>
      <c r="BP104" s="20"/>
      <c r="BQ104" s="19">
        <v>93911.42</v>
      </c>
      <c r="BR104" s="21">
        <v>0</v>
      </c>
      <c r="BS104" s="18"/>
      <c r="BT104" s="9"/>
      <c r="BU104" s="6"/>
      <c r="BV104" s="6"/>
      <c r="BW104" s="7"/>
      <c r="BX104" s="7"/>
      <c r="BY104" s="7"/>
      <c r="BZ104" s="7"/>
      <c r="CA104" s="7"/>
      <c r="CB104" s="7"/>
    </row>
    <row r="105" spans="1:80" s="17" customFormat="1" ht="12" thickBot="1">
      <c r="A105" s="38" t="s">
        <v>162</v>
      </c>
      <c r="B105" s="18">
        <f t="shared" si="33"/>
        <v>-3066720.8499999996</v>
      </c>
      <c r="C105" s="23">
        <v>-506793.27446544194</v>
      </c>
      <c r="D105" s="23">
        <v>-625.5432188151245</v>
      </c>
      <c r="E105" s="23">
        <v>-6562.717903072108</v>
      </c>
      <c r="F105" s="23">
        <v>-54877.24675248307</v>
      </c>
      <c r="G105" s="23">
        <v>-109.08213230038936</v>
      </c>
      <c r="H105" s="23">
        <v>-4019.427309770924</v>
      </c>
      <c r="I105" s="24"/>
      <c r="J105" s="23">
        <v>-117.09734729564767</v>
      </c>
      <c r="K105" s="23">
        <v>-60745.953171483874</v>
      </c>
      <c r="L105" s="23">
        <v>-18703.63214641885</v>
      </c>
      <c r="M105" s="23">
        <v>-2058303.5697866832</v>
      </c>
      <c r="N105" s="23">
        <v>-838.4032222270915</v>
      </c>
      <c r="O105" s="23">
        <v>-5380.715699277997</v>
      </c>
      <c r="P105" s="23">
        <v>-11019.638935031118</v>
      </c>
      <c r="Q105" s="23">
        <v>-7.446666614816366</v>
      </c>
      <c r="R105" s="23">
        <v>-1628.3407455738118</v>
      </c>
      <c r="S105" s="23">
        <v>-10466.220620170157</v>
      </c>
      <c r="T105" s="23">
        <v>0</v>
      </c>
      <c r="U105" s="23">
        <v>-115.76707390435297</v>
      </c>
      <c r="V105" s="23">
        <v>-1785.7586192025506</v>
      </c>
      <c r="W105" s="23">
        <v>-2348.603681112235</v>
      </c>
      <c r="X105" s="23">
        <v>-226.9800631841223</v>
      </c>
      <c r="Y105" s="23">
        <v>-527.3089144847218</v>
      </c>
      <c r="Z105" s="23">
        <v>0</v>
      </c>
      <c r="AA105" s="23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3"/>
      <c r="AQ105" s="24"/>
      <c r="AR105" s="23">
        <v>-159117.92907305446</v>
      </c>
      <c r="AS105" s="24"/>
      <c r="AT105" s="24"/>
      <c r="AU105" s="24"/>
      <c r="AV105" s="23">
        <v>-69899.83516072213</v>
      </c>
      <c r="AW105" s="23">
        <v>0</v>
      </c>
      <c r="AX105" s="24"/>
      <c r="AY105" s="24"/>
      <c r="AZ105" s="24"/>
      <c r="BA105" s="23">
        <v>-13329.498092324287</v>
      </c>
      <c r="BB105" s="24"/>
      <c r="BC105" s="23">
        <v>-25558.32046096059</v>
      </c>
      <c r="BD105" s="23">
        <v>-5804.135924962607</v>
      </c>
      <c r="BE105" s="23">
        <v>-10212.272446360023</v>
      </c>
      <c r="BF105" s="23">
        <v>-14071.740283148065</v>
      </c>
      <c r="BG105" s="23">
        <v>0</v>
      </c>
      <c r="BH105" s="23">
        <v>0</v>
      </c>
      <c r="BI105" s="23">
        <v>-0.6525877247352777</v>
      </c>
      <c r="BJ105" s="23">
        <v>-109.54455452788687</v>
      </c>
      <c r="BK105" s="23">
        <v>0</v>
      </c>
      <c r="BL105" s="23">
        <v>-278.76044319673207</v>
      </c>
      <c r="BM105" s="23">
        <v>0</v>
      </c>
      <c r="BN105" s="23">
        <v>0</v>
      </c>
      <c r="BO105" s="23">
        <v>0</v>
      </c>
      <c r="BP105" s="24"/>
      <c r="BQ105" s="23">
        <v>-23135.43249847041</v>
      </c>
      <c r="BR105" s="25">
        <v>0</v>
      </c>
      <c r="BS105" s="26"/>
      <c r="BT105" s="9"/>
      <c r="BU105" s="6"/>
      <c r="BV105" s="6"/>
      <c r="BW105" s="7"/>
      <c r="BX105" s="7"/>
      <c r="BY105" s="7"/>
      <c r="BZ105" s="7"/>
      <c r="CA105" s="7"/>
      <c r="CB105" s="7"/>
    </row>
    <row r="106" spans="1:80" ht="16.5" customHeight="1">
      <c r="A106" s="72" t="s">
        <v>163</v>
      </c>
      <c r="B106" s="77">
        <f>B107+B110+B117+B124+B169+B170</f>
        <v>283605.13</v>
      </c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41">
        <f>BT107+BT110+BT117+BT124+BT169+BT170</f>
        <v>283605.13</v>
      </c>
      <c r="BU106" s="42">
        <f>BU107+BU110+BU117+BU124+BU169+BU170</f>
        <v>0</v>
      </c>
      <c r="BV106" s="42">
        <f>BV107+BV110+BV117+BV124+BV169+BV170</f>
        <v>0</v>
      </c>
      <c r="BW106" s="43"/>
      <c r="BX106" s="43"/>
      <c r="BY106" s="43"/>
      <c r="BZ106" s="43"/>
      <c r="CA106" s="43"/>
      <c r="CB106" s="44">
        <f>CB107+CB110+CB117+CB124+CB169+CB170</f>
        <v>0</v>
      </c>
    </row>
    <row r="107" spans="1:85" s="17" customFormat="1" ht="11.25">
      <c r="A107" s="58" t="s">
        <v>164</v>
      </c>
      <c r="B107" s="16">
        <f>B108+B109</f>
        <v>283605.13</v>
      </c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45">
        <f>BT108+BT109</f>
        <v>283605.13</v>
      </c>
      <c r="BU107" s="15">
        <f>BU108+BU109</f>
        <v>0</v>
      </c>
      <c r="BV107" s="15">
        <f>BV108+BV109</f>
        <v>0</v>
      </c>
      <c r="BW107" s="14"/>
      <c r="BX107" s="14"/>
      <c r="BY107" s="14"/>
      <c r="BZ107" s="14"/>
      <c r="CA107" s="14"/>
      <c r="CB107" s="16">
        <f>CB108+CB109</f>
        <v>0</v>
      </c>
      <c r="CG107" s="11"/>
    </row>
    <row r="108" spans="1:80" s="17" customFormat="1" ht="11.25">
      <c r="A108" s="38" t="s">
        <v>79</v>
      </c>
      <c r="B108" s="18">
        <f>SUM(BU108:CB108)+BT108</f>
        <v>283605.13</v>
      </c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46">
        <v>283605.13</v>
      </c>
      <c r="BU108" s="31"/>
      <c r="BV108" s="31"/>
      <c r="BW108" s="20"/>
      <c r="BX108" s="20"/>
      <c r="BY108" s="20"/>
      <c r="BZ108" s="20"/>
      <c r="CA108" s="20"/>
      <c r="CB108" s="47"/>
    </row>
    <row r="109" spans="1:80" s="17" customFormat="1" ht="11.25">
      <c r="A109" s="38" t="s">
        <v>80</v>
      </c>
      <c r="B109" s="18">
        <f>SUM(BU109:CB109)+BT109</f>
        <v>0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46"/>
      <c r="BU109" s="31"/>
      <c r="BV109" s="31"/>
      <c r="BW109" s="20"/>
      <c r="BX109" s="20"/>
      <c r="BY109" s="20"/>
      <c r="BZ109" s="20"/>
      <c r="CA109" s="20"/>
      <c r="CB109" s="47"/>
    </row>
    <row r="110" spans="1:85" s="17" customFormat="1" ht="11.25">
      <c r="A110" s="58" t="s">
        <v>165</v>
      </c>
      <c r="B110" s="16">
        <f>B111+B114</f>
        <v>0</v>
      </c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45">
        <f>BT111+BT114</f>
        <v>0</v>
      </c>
      <c r="BU110" s="15">
        <f>BU111+BU114</f>
        <v>0</v>
      </c>
      <c r="BV110" s="15">
        <f>BV111+BV114</f>
        <v>0</v>
      </c>
      <c r="BW110" s="14"/>
      <c r="BX110" s="14"/>
      <c r="BY110" s="14"/>
      <c r="BZ110" s="14"/>
      <c r="CA110" s="14"/>
      <c r="CB110" s="16">
        <f>CB111+CB114</f>
        <v>0</v>
      </c>
      <c r="CG110" s="11"/>
    </row>
    <row r="111" spans="1:80" s="17" customFormat="1" ht="11.25">
      <c r="A111" s="38" t="s">
        <v>166</v>
      </c>
      <c r="B111" s="18">
        <f>B112+B113</f>
        <v>0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48">
        <f>BT112+BT113</f>
        <v>0</v>
      </c>
      <c r="BU111" s="22">
        <f>BU112+BU113</f>
        <v>0</v>
      </c>
      <c r="BV111" s="22">
        <f>BV112+BV113</f>
        <v>0</v>
      </c>
      <c r="BW111" s="20"/>
      <c r="BX111" s="20"/>
      <c r="BY111" s="20"/>
      <c r="BZ111" s="20"/>
      <c r="CA111" s="20"/>
      <c r="CB111" s="18">
        <f>CB112+CB113</f>
        <v>0</v>
      </c>
    </row>
    <row r="112" spans="1:80" s="17" customFormat="1" ht="11.25">
      <c r="A112" s="62" t="s">
        <v>83</v>
      </c>
      <c r="B112" s="18">
        <f>SUM(BU112:CB112)+BT112</f>
        <v>0</v>
      </c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46"/>
      <c r="BU112" s="31"/>
      <c r="BV112" s="31"/>
      <c r="BW112" s="20"/>
      <c r="BX112" s="20"/>
      <c r="BY112" s="20"/>
      <c r="BZ112" s="20"/>
      <c r="CA112" s="20"/>
      <c r="CB112" s="47"/>
    </row>
    <row r="113" spans="1:80" s="17" customFormat="1" ht="11.25">
      <c r="A113" s="62" t="s">
        <v>84</v>
      </c>
      <c r="B113" s="18">
        <f>SUM(BU113:CB113)+BT113</f>
        <v>0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46"/>
      <c r="BU113" s="31"/>
      <c r="BV113" s="31"/>
      <c r="BW113" s="20"/>
      <c r="BX113" s="20"/>
      <c r="BY113" s="20"/>
      <c r="BZ113" s="20"/>
      <c r="CA113" s="20"/>
      <c r="CB113" s="47"/>
    </row>
    <row r="114" spans="1:80" s="17" customFormat="1" ht="11.25">
      <c r="A114" s="38" t="s">
        <v>167</v>
      </c>
      <c r="B114" s="18">
        <f>B115+B116</f>
        <v>0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48">
        <f>BT115+BT116</f>
        <v>0</v>
      </c>
      <c r="BU114" s="22">
        <f>BU115+BU116</f>
        <v>0</v>
      </c>
      <c r="BV114" s="22">
        <f>BV115+BV116</f>
        <v>0</v>
      </c>
      <c r="BW114" s="20"/>
      <c r="BX114" s="20"/>
      <c r="BY114" s="20"/>
      <c r="BZ114" s="20"/>
      <c r="CA114" s="20"/>
      <c r="CB114" s="18">
        <f>CB115+CB116</f>
        <v>0</v>
      </c>
    </row>
    <row r="115" spans="1:80" s="17" customFormat="1" ht="11.25">
      <c r="A115" s="62" t="s">
        <v>86</v>
      </c>
      <c r="B115" s="18">
        <f>SUM(BU115:CB115)+BT115</f>
        <v>0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46"/>
      <c r="BU115" s="31"/>
      <c r="BV115" s="31"/>
      <c r="BW115" s="20"/>
      <c r="BX115" s="20"/>
      <c r="BY115" s="20"/>
      <c r="BZ115" s="20"/>
      <c r="CA115" s="20"/>
      <c r="CB115" s="47"/>
    </row>
    <row r="116" spans="1:80" s="17" customFormat="1" ht="11.25">
      <c r="A116" s="62" t="s">
        <v>87</v>
      </c>
      <c r="B116" s="18">
        <f>SUM(BU116:CB116)+BT116</f>
        <v>0</v>
      </c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46"/>
      <c r="BU116" s="31"/>
      <c r="BV116" s="31"/>
      <c r="BW116" s="20"/>
      <c r="BX116" s="20"/>
      <c r="BY116" s="20"/>
      <c r="BZ116" s="20"/>
      <c r="CA116" s="20"/>
      <c r="CB116" s="47"/>
    </row>
    <row r="117" spans="1:85" s="17" customFormat="1" ht="11.25">
      <c r="A117" s="58" t="s">
        <v>168</v>
      </c>
      <c r="B117" s="16">
        <f>B118+B121</f>
        <v>0</v>
      </c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45">
        <f>BT118+BT121</f>
        <v>0</v>
      </c>
      <c r="BU117" s="15">
        <f>BU118+BU121</f>
        <v>0</v>
      </c>
      <c r="BV117" s="15">
        <f>BV118+BV121</f>
        <v>0</v>
      </c>
      <c r="BW117" s="14"/>
      <c r="BX117" s="14"/>
      <c r="BY117" s="14"/>
      <c r="BZ117" s="14"/>
      <c r="CA117" s="14"/>
      <c r="CB117" s="16">
        <f>CB118+CB121</f>
        <v>0</v>
      </c>
      <c r="CG117" s="11"/>
    </row>
    <row r="118" spans="1:80" s="17" customFormat="1" ht="11.25">
      <c r="A118" s="38" t="s">
        <v>89</v>
      </c>
      <c r="B118" s="18">
        <f>B119+B120</f>
        <v>0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48">
        <f>BT119+BT120</f>
        <v>0</v>
      </c>
      <c r="BU118" s="22">
        <f>BU119+BU120</f>
        <v>0</v>
      </c>
      <c r="BV118" s="22">
        <f>BV119+BV120</f>
        <v>0</v>
      </c>
      <c r="BW118" s="20"/>
      <c r="BX118" s="20"/>
      <c r="BY118" s="20"/>
      <c r="BZ118" s="20"/>
      <c r="CA118" s="20"/>
      <c r="CB118" s="18">
        <f>CB119+CB120</f>
        <v>0</v>
      </c>
    </row>
    <row r="119" spans="1:80" s="17" customFormat="1" ht="11.25">
      <c r="A119" s="62" t="s">
        <v>90</v>
      </c>
      <c r="B119" s="18">
        <f>SUM(BU119:CB119)+BT119</f>
        <v>0</v>
      </c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46"/>
      <c r="BU119" s="31"/>
      <c r="BV119" s="31"/>
      <c r="BW119" s="20"/>
      <c r="BX119" s="20"/>
      <c r="BY119" s="20"/>
      <c r="BZ119" s="20"/>
      <c r="CA119" s="20"/>
      <c r="CB119" s="47"/>
    </row>
    <row r="120" spans="1:80" s="17" customFormat="1" ht="11.25">
      <c r="A120" s="62" t="s">
        <v>91</v>
      </c>
      <c r="B120" s="18">
        <f>SUM(BU120:CB120)+BT120</f>
        <v>0</v>
      </c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46"/>
      <c r="BU120" s="31"/>
      <c r="BV120" s="31"/>
      <c r="BW120" s="20"/>
      <c r="BX120" s="20"/>
      <c r="BY120" s="20"/>
      <c r="BZ120" s="20"/>
      <c r="CA120" s="20"/>
      <c r="CB120" s="47"/>
    </row>
    <row r="121" spans="1:80" s="17" customFormat="1" ht="11.25">
      <c r="A121" s="38" t="s">
        <v>169</v>
      </c>
      <c r="B121" s="18">
        <f>B122+B123</f>
        <v>0</v>
      </c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48">
        <f>BT122+BT123</f>
        <v>0</v>
      </c>
      <c r="BU121" s="22">
        <f>BU122+BU123</f>
        <v>0</v>
      </c>
      <c r="BV121" s="22">
        <f>BV122+BV123</f>
        <v>0</v>
      </c>
      <c r="BW121" s="20"/>
      <c r="BX121" s="20"/>
      <c r="BY121" s="20"/>
      <c r="BZ121" s="20"/>
      <c r="CA121" s="20"/>
      <c r="CB121" s="18">
        <f>CB122+CB123</f>
        <v>0</v>
      </c>
    </row>
    <row r="122" spans="1:80" s="17" customFormat="1" ht="11.25">
      <c r="A122" s="62" t="s">
        <v>93</v>
      </c>
      <c r="B122" s="18">
        <f>SUM(BU122:CB122)+BT122</f>
        <v>0</v>
      </c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46"/>
      <c r="BU122" s="31"/>
      <c r="BV122" s="31"/>
      <c r="BW122" s="20"/>
      <c r="BX122" s="20"/>
      <c r="BY122" s="20"/>
      <c r="BZ122" s="20"/>
      <c r="CA122" s="20"/>
      <c r="CB122" s="47"/>
    </row>
    <row r="123" spans="1:80" s="17" customFormat="1" ht="11.25">
      <c r="A123" s="62" t="s">
        <v>94</v>
      </c>
      <c r="B123" s="18">
        <f>SUM(BU123:CB123)+BT123</f>
        <v>0</v>
      </c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46"/>
      <c r="BU123" s="31"/>
      <c r="BV123" s="31"/>
      <c r="BW123" s="20"/>
      <c r="BX123" s="20"/>
      <c r="BY123" s="20"/>
      <c r="BZ123" s="20"/>
      <c r="CA123" s="20"/>
      <c r="CB123" s="47"/>
    </row>
    <row r="124" spans="1:85" s="17" customFormat="1" ht="11.25">
      <c r="A124" s="58" t="s">
        <v>170</v>
      </c>
      <c r="B124" s="16">
        <f>B125+B135+B144+B153+B154+B157+B160+B164+B165</f>
        <v>0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45">
        <f>BT125+BT135+BT144+BT153+BT154+BT157+BT160+BT164+BT165</f>
        <v>0</v>
      </c>
      <c r="BU124" s="15">
        <f>BU125+BU135+BU144+BU153+BU154+BU157+BU160+BU164+BU165</f>
        <v>0</v>
      </c>
      <c r="BV124" s="15">
        <f>BV125+BV135+BV144+BV153+BV154+BV157+BV160+BV164+BV165</f>
        <v>0</v>
      </c>
      <c r="BW124" s="14"/>
      <c r="BX124" s="14"/>
      <c r="BY124" s="14"/>
      <c r="BZ124" s="14"/>
      <c r="CA124" s="14"/>
      <c r="CB124" s="16">
        <f>CB125+CB135+CB144+CB153+CB154+CB157+CB160+CB164+CB165</f>
        <v>0</v>
      </c>
      <c r="CG124" s="11"/>
    </row>
    <row r="125" spans="1:80" s="17" customFormat="1" ht="11.25">
      <c r="A125" s="38" t="s">
        <v>96</v>
      </c>
      <c r="B125" s="18">
        <f>B126+B127+B128+B129+B130+B131+B132+B133+B134</f>
        <v>0</v>
      </c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48">
        <f>BT126+BT127+BT128+BT129+BT130+BT131+BT132+BT133+BT134</f>
        <v>0</v>
      </c>
      <c r="BU125" s="22">
        <f>BU126+BU127+BU128+BU129+BU130+BU131+BU132+BU133+BU134</f>
        <v>0</v>
      </c>
      <c r="BV125" s="22">
        <f>BV126+BV127+BV128+BV129+BV130+BV131+BV132+BV133+BV134</f>
        <v>0</v>
      </c>
      <c r="BW125" s="20"/>
      <c r="BX125" s="20"/>
      <c r="BY125" s="20"/>
      <c r="BZ125" s="20"/>
      <c r="CA125" s="20"/>
      <c r="CB125" s="18">
        <f>CB126+CB127+CB128+CB129+CB130+CB131+CB132+CB133+CB134</f>
        <v>0</v>
      </c>
    </row>
    <row r="126" spans="1:80" s="17" customFormat="1" ht="11.25">
      <c r="A126" s="62" t="s">
        <v>171</v>
      </c>
      <c r="B126" s="18">
        <f aca="true" t="shared" si="34" ref="B126:B134">SUM(BU126:CB126)+BT126</f>
        <v>0</v>
      </c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46"/>
      <c r="BU126" s="31"/>
      <c r="BV126" s="31"/>
      <c r="BW126" s="20"/>
      <c r="BX126" s="20"/>
      <c r="BY126" s="20"/>
      <c r="BZ126" s="20"/>
      <c r="CA126" s="20"/>
      <c r="CB126" s="47"/>
    </row>
    <row r="127" spans="1:80" s="17" customFormat="1" ht="11.25">
      <c r="A127" s="62" t="s">
        <v>98</v>
      </c>
      <c r="B127" s="18">
        <f t="shared" si="34"/>
        <v>0</v>
      </c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46"/>
      <c r="BU127" s="31"/>
      <c r="BV127" s="31"/>
      <c r="BW127" s="20"/>
      <c r="BX127" s="20"/>
      <c r="BY127" s="20"/>
      <c r="BZ127" s="20"/>
      <c r="CA127" s="20"/>
      <c r="CB127" s="47"/>
    </row>
    <row r="128" spans="1:80" s="17" customFormat="1" ht="11.25">
      <c r="A128" s="62" t="s">
        <v>99</v>
      </c>
      <c r="B128" s="18">
        <f t="shared" si="34"/>
        <v>0</v>
      </c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46"/>
      <c r="BU128" s="31"/>
      <c r="BV128" s="31"/>
      <c r="BW128" s="20"/>
      <c r="BX128" s="20"/>
      <c r="BY128" s="20"/>
      <c r="BZ128" s="20"/>
      <c r="CA128" s="20"/>
      <c r="CB128" s="47"/>
    </row>
    <row r="129" spans="1:80" s="17" customFormat="1" ht="11.25">
      <c r="A129" s="62" t="s">
        <v>100</v>
      </c>
      <c r="B129" s="18">
        <f t="shared" si="34"/>
        <v>0</v>
      </c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46"/>
      <c r="BU129" s="31"/>
      <c r="BV129" s="31"/>
      <c r="BW129" s="20"/>
      <c r="BX129" s="20"/>
      <c r="BY129" s="20"/>
      <c r="BZ129" s="20"/>
      <c r="CA129" s="20"/>
      <c r="CB129" s="47"/>
    </row>
    <row r="130" spans="1:80" s="17" customFormat="1" ht="11.25">
      <c r="A130" s="62" t="s">
        <v>101</v>
      </c>
      <c r="B130" s="18">
        <f t="shared" si="34"/>
        <v>0</v>
      </c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46"/>
      <c r="BU130" s="31"/>
      <c r="BV130" s="31"/>
      <c r="BW130" s="20"/>
      <c r="BX130" s="20"/>
      <c r="BY130" s="20"/>
      <c r="BZ130" s="20"/>
      <c r="CA130" s="20"/>
      <c r="CB130" s="47"/>
    </row>
    <row r="131" spans="1:80" s="17" customFormat="1" ht="11.25">
      <c r="A131" s="62" t="s">
        <v>102</v>
      </c>
      <c r="B131" s="18">
        <f t="shared" si="34"/>
        <v>0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46"/>
      <c r="BU131" s="31"/>
      <c r="BV131" s="31"/>
      <c r="BW131" s="20"/>
      <c r="BX131" s="20"/>
      <c r="BY131" s="20"/>
      <c r="BZ131" s="20"/>
      <c r="CA131" s="20"/>
      <c r="CB131" s="47"/>
    </row>
    <row r="132" spans="1:80" s="17" customFormat="1" ht="11.25">
      <c r="A132" s="62" t="s">
        <v>103</v>
      </c>
      <c r="B132" s="18">
        <f t="shared" si="34"/>
        <v>0</v>
      </c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46"/>
      <c r="BU132" s="31"/>
      <c r="BV132" s="31"/>
      <c r="BW132" s="20"/>
      <c r="BX132" s="20"/>
      <c r="BY132" s="20"/>
      <c r="BZ132" s="20"/>
      <c r="CA132" s="20"/>
      <c r="CB132" s="47"/>
    </row>
    <row r="133" spans="1:80" s="17" customFormat="1" ht="11.25">
      <c r="A133" s="62" t="s">
        <v>104</v>
      </c>
      <c r="B133" s="18">
        <f t="shared" si="34"/>
        <v>0</v>
      </c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46"/>
      <c r="BU133" s="31"/>
      <c r="BV133" s="31"/>
      <c r="BW133" s="20"/>
      <c r="BX133" s="20"/>
      <c r="BY133" s="20"/>
      <c r="BZ133" s="20"/>
      <c r="CA133" s="20"/>
      <c r="CB133" s="47"/>
    </row>
    <row r="134" spans="1:80" s="17" customFormat="1" ht="11.25">
      <c r="A134" s="62" t="s">
        <v>105</v>
      </c>
      <c r="B134" s="18">
        <f t="shared" si="34"/>
        <v>0</v>
      </c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46"/>
      <c r="BU134" s="31"/>
      <c r="BV134" s="31"/>
      <c r="BW134" s="20"/>
      <c r="BX134" s="20"/>
      <c r="BY134" s="20"/>
      <c r="BZ134" s="20"/>
      <c r="CA134" s="20"/>
      <c r="CB134" s="47"/>
    </row>
    <row r="135" spans="1:80" s="17" customFormat="1" ht="11.25">
      <c r="A135" s="38" t="s">
        <v>106</v>
      </c>
      <c r="B135" s="18">
        <f>B136+B137+B138+B139+B140+B141+B142+B143</f>
        <v>0</v>
      </c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48">
        <f>BT136+BT137+BT138+BT139+BT140+BT141+BT142+BT143</f>
        <v>0</v>
      </c>
      <c r="BU135" s="22">
        <f>BU136+BU137+BU138+BU139+BU140+BU141+BU142+BU143</f>
        <v>0</v>
      </c>
      <c r="BV135" s="22">
        <f>BV136+BV137+BV138+BV139+BV140+BV141+BV142+BV143</f>
        <v>0</v>
      </c>
      <c r="BW135" s="20"/>
      <c r="BX135" s="20"/>
      <c r="BY135" s="20"/>
      <c r="BZ135" s="20"/>
      <c r="CA135" s="20"/>
      <c r="CB135" s="18">
        <f>CB136+CB137+CB138+CB139+CB140+CB141+CB142+CB143</f>
        <v>0</v>
      </c>
    </row>
    <row r="136" spans="1:80" s="17" customFormat="1" ht="11.25">
      <c r="A136" s="62" t="s">
        <v>172</v>
      </c>
      <c r="B136" s="18">
        <f aca="true" t="shared" si="35" ref="B136:B143">SUM(BU136:CB136)+BT136</f>
        <v>0</v>
      </c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46"/>
      <c r="BU136" s="31"/>
      <c r="BV136" s="31"/>
      <c r="BW136" s="20"/>
      <c r="BX136" s="20"/>
      <c r="BY136" s="20"/>
      <c r="BZ136" s="20"/>
      <c r="CA136" s="20"/>
      <c r="CB136" s="47"/>
    </row>
    <row r="137" spans="1:80" s="17" customFormat="1" ht="11.25">
      <c r="A137" s="62" t="s">
        <v>98</v>
      </c>
      <c r="B137" s="18">
        <f t="shared" si="35"/>
        <v>0</v>
      </c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46"/>
      <c r="BU137" s="31"/>
      <c r="BV137" s="31"/>
      <c r="BW137" s="20"/>
      <c r="BX137" s="20"/>
      <c r="BY137" s="20"/>
      <c r="BZ137" s="20"/>
      <c r="CA137" s="20"/>
      <c r="CB137" s="47"/>
    </row>
    <row r="138" spans="1:80" s="17" customFormat="1" ht="11.25">
      <c r="A138" s="62" t="s">
        <v>99</v>
      </c>
      <c r="B138" s="18">
        <f t="shared" si="35"/>
        <v>0</v>
      </c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46"/>
      <c r="BU138" s="31"/>
      <c r="BV138" s="31"/>
      <c r="BW138" s="20"/>
      <c r="BX138" s="20"/>
      <c r="BY138" s="20"/>
      <c r="BZ138" s="20"/>
      <c r="CA138" s="20"/>
      <c r="CB138" s="47"/>
    </row>
    <row r="139" spans="1:80" s="17" customFormat="1" ht="11.25">
      <c r="A139" s="62" t="s">
        <v>100</v>
      </c>
      <c r="B139" s="18">
        <f t="shared" si="35"/>
        <v>0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46"/>
      <c r="BU139" s="31"/>
      <c r="BV139" s="31"/>
      <c r="BW139" s="20"/>
      <c r="BX139" s="20"/>
      <c r="BY139" s="20"/>
      <c r="BZ139" s="20"/>
      <c r="CA139" s="20"/>
      <c r="CB139" s="47"/>
    </row>
    <row r="140" spans="1:80" s="17" customFormat="1" ht="11.25">
      <c r="A140" s="62" t="s">
        <v>107</v>
      </c>
      <c r="B140" s="18">
        <f t="shared" si="35"/>
        <v>0</v>
      </c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46"/>
      <c r="BU140" s="31"/>
      <c r="BV140" s="31"/>
      <c r="BW140" s="20"/>
      <c r="BX140" s="20"/>
      <c r="BY140" s="20"/>
      <c r="BZ140" s="20"/>
      <c r="CA140" s="20"/>
      <c r="CB140" s="47"/>
    </row>
    <row r="141" spans="1:80" s="17" customFormat="1" ht="11.25">
      <c r="A141" s="62" t="s">
        <v>102</v>
      </c>
      <c r="B141" s="18">
        <f t="shared" si="35"/>
        <v>0</v>
      </c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46"/>
      <c r="BU141" s="31"/>
      <c r="BV141" s="31"/>
      <c r="BW141" s="20"/>
      <c r="BX141" s="20"/>
      <c r="BY141" s="20"/>
      <c r="BZ141" s="20"/>
      <c r="CA141" s="20"/>
      <c r="CB141" s="47"/>
    </row>
    <row r="142" spans="1:80" s="17" customFormat="1" ht="11.25">
      <c r="A142" s="62" t="s">
        <v>173</v>
      </c>
      <c r="B142" s="18">
        <f t="shared" si="35"/>
        <v>0</v>
      </c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46"/>
      <c r="BU142" s="31"/>
      <c r="BV142" s="31"/>
      <c r="BW142" s="20"/>
      <c r="BX142" s="20"/>
      <c r="BY142" s="20"/>
      <c r="BZ142" s="20"/>
      <c r="CA142" s="20"/>
      <c r="CB142" s="47"/>
    </row>
    <row r="143" spans="1:80" s="17" customFormat="1" ht="11.25">
      <c r="A143" s="62" t="s">
        <v>105</v>
      </c>
      <c r="B143" s="18">
        <f t="shared" si="35"/>
        <v>0</v>
      </c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46"/>
      <c r="BU143" s="31"/>
      <c r="BV143" s="31"/>
      <c r="BW143" s="20"/>
      <c r="BX143" s="20"/>
      <c r="BY143" s="20"/>
      <c r="BZ143" s="20"/>
      <c r="CA143" s="20"/>
      <c r="CB143" s="47"/>
    </row>
    <row r="144" spans="1:80" s="17" customFormat="1" ht="11.25">
      <c r="A144" s="38" t="s">
        <v>108</v>
      </c>
      <c r="B144" s="18">
        <f>B145+B146+B147+B148+B149+B150+B151+B152</f>
        <v>0</v>
      </c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48">
        <f>BT145+BT146+BT147+BT148+BT149+BT150+BT151+BT152</f>
        <v>0</v>
      </c>
      <c r="BU144" s="22">
        <f>BU145+BU146+BU147+BU148+BU149+BU150+BU151+BU152</f>
        <v>0</v>
      </c>
      <c r="BV144" s="22">
        <f>BV145+BV146+BV147+BV148+BV149+BV150+BV151+BV152</f>
        <v>0</v>
      </c>
      <c r="BW144" s="20"/>
      <c r="BX144" s="20"/>
      <c r="BY144" s="20"/>
      <c r="BZ144" s="20"/>
      <c r="CA144" s="20"/>
      <c r="CB144" s="18">
        <f>CB145+CB146+CB147+CB148+CB149+CB150+CB151+CB152</f>
        <v>0</v>
      </c>
    </row>
    <row r="145" spans="1:80" s="17" customFormat="1" ht="11.25">
      <c r="A145" s="62" t="s">
        <v>171</v>
      </c>
      <c r="B145" s="18">
        <f aca="true" t="shared" si="36" ref="B145:B153">SUM(BU145:CB145)+BT145</f>
        <v>0</v>
      </c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46"/>
      <c r="BU145" s="31"/>
      <c r="BV145" s="31"/>
      <c r="BW145" s="20"/>
      <c r="BX145" s="20"/>
      <c r="BY145" s="20"/>
      <c r="BZ145" s="20"/>
      <c r="CA145" s="20"/>
      <c r="CB145" s="47"/>
    </row>
    <row r="146" spans="1:80" s="17" customFormat="1" ht="11.25">
      <c r="A146" s="62" t="s">
        <v>98</v>
      </c>
      <c r="B146" s="18">
        <f t="shared" si="36"/>
        <v>0</v>
      </c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46"/>
      <c r="BU146" s="31"/>
      <c r="BV146" s="31"/>
      <c r="BW146" s="20"/>
      <c r="BX146" s="20"/>
      <c r="BY146" s="20"/>
      <c r="BZ146" s="20"/>
      <c r="CA146" s="20"/>
      <c r="CB146" s="47"/>
    </row>
    <row r="147" spans="1:80" s="17" customFormat="1" ht="11.25">
      <c r="A147" s="62" t="s">
        <v>99</v>
      </c>
      <c r="B147" s="18">
        <f t="shared" si="36"/>
        <v>0</v>
      </c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46"/>
      <c r="BU147" s="31"/>
      <c r="BV147" s="31"/>
      <c r="BW147" s="20"/>
      <c r="BX147" s="20"/>
      <c r="BY147" s="20"/>
      <c r="BZ147" s="20"/>
      <c r="CA147" s="20"/>
      <c r="CB147" s="47"/>
    </row>
    <row r="148" spans="1:80" s="17" customFormat="1" ht="11.25">
      <c r="A148" s="62" t="s">
        <v>100</v>
      </c>
      <c r="B148" s="18">
        <f t="shared" si="36"/>
        <v>0</v>
      </c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46"/>
      <c r="BU148" s="31"/>
      <c r="BV148" s="31"/>
      <c r="BW148" s="20"/>
      <c r="BX148" s="20"/>
      <c r="BY148" s="20"/>
      <c r="BZ148" s="20"/>
      <c r="CA148" s="20"/>
      <c r="CB148" s="47"/>
    </row>
    <row r="149" spans="1:80" s="17" customFormat="1" ht="11.25">
      <c r="A149" s="62" t="s">
        <v>107</v>
      </c>
      <c r="B149" s="18">
        <f t="shared" si="36"/>
        <v>0</v>
      </c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46"/>
      <c r="BU149" s="31"/>
      <c r="BV149" s="31"/>
      <c r="BW149" s="20"/>
      <c r="BX149" s="20"/>
      <c r="BY149" s="20"/>
      <c r="BZ149" s="20"/>
      <c r="CA149" s="20"/>
      <c r="CB149" s="47"/>
    </row>
    <row r="150" spans="1:80" s="17" customFormat="1" ht="11.25">
      <c r="A150" s="62" t="s">
        <v>102</v>
      </c>
      <c r="B150" s="18">
        <f t="shared" si="36"/>
        <v>0</v>
      </c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46"/>
      <c r="BU150" s="31"/>
      <c r="BV150" s="31"/>
      <c r="BW150" s="20"/>
      <c r="BX150" s="20"/>
      <c r="BY150" s="20"/>
      <c r="BZ150" s="20"/>
      <c r="CA150" s="20"/>
      <c r="CB150" s="47"/>
    </row>
    <row r="151" spans="1:80" s="17" customFormat="1" ht="11.25">
      <c r="A151" s="62" t="s">
        <v>173</v>
      </c>
      <c r="B151" s="18">
        <f t="shared" si="36"/>
        <v>0</v>
      </c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46"/>
      <c r="BU151" s="31"/>
      <c r="BV151" s="31"/>
      <c r="BW151" s="20"/>
      <c r="BX151" s="20"/>
      <c r="BY151" s="20"/>
      <c r="BZ151" s="20"/>
      <c r="CA151" s="20"/>
      <c r="CB151" s="47"/>
    </row>
    <row r="152" spans="1:80" s="17" customFormat="1" ht="11.25">
      <c r="A152" s="62" t="s">
        <v>105</v>
      </c>
      <c r="B152" s="18">
        <f t="shared" si="36"/>
        <v>0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46"/>
      <c r="BU152" s="31"/>
      <c r="BV152" s="31"/>
      <c r="BW152" s="20"/>
      <c r="BX152" s="20"/>
      <c r="BY152" s="20"/>
      <c r="BZ152" s="20"/>
      <c r="CA152" s="20"/>
      <c r="CB152" s="47"/>
    </row>
    <row r="153" spans="1:80" s="17" customFormat="1" ht="11.25">
      <c r="A153" s="38" t="s">
        <v>174</v>
      </c>
      <c r="B153" s="18">
        <f t="shared" si="36"/>
        <v>0</v>
      </c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46"/>
      <c r="BU153" s="31"/>
      <c r="BV153" s="31"/>
      <c r="BW153" s="20"/>
      <c r="BX153" s="20"/>
      <c r="BY153" s="20"/>
      <c r="BZ153" s="20"/>
      <c r="CA153" s="20"/>
      <c r="CB153" s="47"/>
    </row>
    <row r="154" spans="1:80" s="17" customFormat="1" ht="11.25">
      <c r="A154" s="38" t="s">
        <v>111</v>
      </c>
      <c r="B154" s="18">
        <f>B155+B156</f>
        <v>0</v>
      </c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48">
        <f>BT155+BT156</f>
        <v>0</v>
      </c>
      <c r="BU154" s="22">
        <f>BU155+BU156</f>
        <v>0</v>
      </c>
      <c r="BV154" s="22">
        <f>BV155+BV156</f>
        <v>0</v>
      </c>
      <c r="BW154" s="20"/>
      <c r="BX154" s="20"/>
      <c r="BY154" s="20"/>
      <c r="BZ154" s="20"/>
      <c r="CA154" s="20"/>
      <c r="CB154" s="18">
        <f>CB155+CB156</f>
        <v>0</v>
      </c>
    </row>
    <row r="155" spans="1:80" s="17" customFormat="1" ht="11.25">
      <c r="A155" s="62" t="s">
        <v>112</v>
      </c>
      <c r="B155" s="18">
        <f>SUM(BU155:CB155)+BT155</f>
        <v>0</v>
      </c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46"/>
      <c r="BU155" s="31"/>
      <c r="BV155" s="31"/>
      <c r="BW155" s="20"/>
      <c r="BX155" s="20"/>
      <c r="BY155" s="20"/>
      <c r="BZ155" s="20"/>
      <c r="CA155" s="20"/>
      <c r="CB155" s="47"/>
    </row>
    <row r="156" spans="1:80" s="17" customFormat="1" ht="11.25">
      <c r="A156" s="62" t="s">
        <v>113</v>
      </c>
      <c r="B156" s="18">
        <f>SUM(BU156:CB156)+BT156</f>
        <v>0</v>
      </c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46"/>
      <c r="BU156" s="31"/>
      <c r="BV156" s="31"/>
      <c r="BW156" s="20"/>
      <c r="BX156" s="20"/>
      <c r="BY156" s="20"/>
      <c r="BZ156" s="20"/>
      <c r="CA156" s="20"/>
      <c r="CB156" s="47"/>
    </row>
    <row r="157" spans="1:80" s="17" customFormat="1" ht="11.25">
      <c r="A157" s="38" t="s">
        <v>114</v>
      </c>
      <c r="B157" s="18">
        <f>B158+B159</f>
        <v>0</v>
      </c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48">
        <f>BT158+BT159</f>
        <v>0</v>
      </c>
      <c r="BU157" s="22">
        <f>BU158+BU159</f>
        <v>0</v>
      </c>
      <c r="BV157" s="22">
        <f>BV158+BV159</f>
        <v>0</v>
      </c>
      <c r="BW157" s="20"/>
      <c r="BX157" s="20"/>
      <c r="BY157" s="20"/>
      <c r="BZ157" s="20"/>
      <c r="CA157" s="20"/>
      <c r="CB157" s="18">
        <f>CB158+CB159</f>
        <v>0</v>
      </c>
    </row>
    <row r="158" spans="1:80" s="17" customFormat="1" ht="11.25">
      <c r="A158" s="62" t="s">
        <v>112</v>
      </c>
      <c r="B158" s="18">
        <f>SUM(BU158:CB158)+BT158</f>
        <v>0</v>
      </c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46"/>
      <c r="BU158" s="31"/>
      <c r="BV158" s="31"/>
      <c r="BW158" s="20"/>
      <c r="BX158" s="20"/>
      <c r="BY158" s="20"/>
      <c r="BZ158" s="20"/>
      <c r="CA158" s="20"/>
      <c r="CB158" s="47"/>
    </row>
    <row r="159" spans="1:80" s="17" customFormat="1" ht="11.25">
      <c r="A159" s="62" t="s">
        <v>113</v>
      </c>
      <c r="B159" s="18">
        <f>SUM(BU159:CB159)+BT159</f>
        <v>0</v>
      </c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46"/>
      <c r="BU159" s="31"/>
      <c r="BV159" s="31"/>
      <c r="BW159" s="20"/>
      <c r="BX159" s="20"/>
      <c r="BY159" s="20"/>
      <c r="BZ159" s="20"/>
      <c r="CA159" s="20"/>
      <c r="CB159" s="47"/>
    </row>
    <row r="160" spans="1:80" s="17" customFormat="1" ht="11.25">
      <c r="A160" s="38" t="s">
        <v>115</v>
      </c>
      <c r="B160" s="18">
        <f>B161+B162+B163</f>
        <v>0</v>
      </c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48">
        <f>BT161+BT162+BT163</f>
        <v>0</v>
      </c>
      <c r="BU160" s="22">
        <f>BU161+BU162+BU163</f>
        <v>0</v>
      </c>
      <c r="BV160" s="22">
        <f>BV161+BV162+BV163</f>
        <v>0</v>
      </c>
      <c r="BW160" s="20"/>
      <c r="BX160" s="20"/>
      <c r="BY160" s="20"/>
      <c r="BZ160" s="20"/>
      <c r="CA160" s="20"/>
      <c r="CB160" s="18">
        <f>CB161+CB162+CB163</f>
        <v>0</v>
      </c>
    </row>
    <row r="161" spans="1:80" s="17" customFormat="1" ht="11.25">
      <c r="A161" s="62" t="s">
        <v>116</v>
      </c>
      <c r="B161" s="18">
        <f>SUM(BU161:CB161)+BT161</f>
        <v>0</v>
      </c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46"/>
      <c r="BU161" s="31"/>
      <c r="BV161" s="31"/>
      <c r="BW161" s="20"/>
      <c r="BX161" s="20"/>
      <c r="BY161" s="20"/>
      <c r="BZ161" s="20"/>
      <c r="CA161" s="20"/>
      <c r="CB161" s="47"/>
    </row>
    <row r="162" spans="1:80" s="17" customFormat="1" ht="11.25">
      <c r="A162" s="62" t="s">
        <v>117</v>
      </c>
      <c r="B162" s="18">
        <f>SUM(BU162:CB162)+BT162</f>
        <v>0</v>
      </c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46"/>
      <c r="BU162" s="31"/>
      <c r="BV162" s="31"/>
      <c r="BW162" s="20"/>
      <c r="BX162" s="20"/>
      <c r="BY162" s="20"/>
      <c r="BZ162" s="20"/>
      <c r="CA162" s="20"/>
      <c r="CB162" s="47"/>
    </row>
    <row r="163" spans="1:80" s="17" customFormat="1" ht="11.25">
      <c r="A163" s="62" t="s">
        <v>175</v>
      </c>
      <c r="B163" s="18">
        <f>SUM(BU163:CB163)+BT163</f>
        <v>0</v>
      </c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46"/>
      <c r="BU163" s="31"/>
      <c r="BV163" s="31"/>
      <c r="BW163" s="20"/>
      <c r="BX163" s="20"/>
      <c r="BY163" s="20"/>
      <c r="BZ163" s="20"/>
      <c r="CA163" s="20"/>
      <c r="CB163" s="47"/>
    </row>
    <row r="164" spans="1:80" s="17" customFormat="1" ht="11.25">
      <c r="A164" s="38" t="s">
        <v>119</v>
      </c>
      <c r="B164" s="18">
        <f>SUM(BU164:CB164)+BT164</f>
        <v>0</v>
      </c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46"/>
      <c r="BU164" s="31"/>
      <c r="BV164" s="31"/>
      <c r="BW164" s="20"/>
      <c r="BX164" s="20"/>
      <c r="BY164" s="20"/>
      <c r="BZ164" s="20"/>
      <c r="CA164" s="20"/>
      <c r="CB164" s="47"/>
    </row>
    <row r="165" spans="1:80" s="17" customFormat="1" ht="11.25">
      <c r="A165" s="38" t="s">
        <v>120</v>
      </c>
      <c r="B165" s="18">
        <f>B166+B167+B168</f>
        <v>0</v>
      </c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48">
        <f>BT166+BT167+BT168</f>
        <v>0</v>
      </c>
      <c r="BU165" s="22">
        <f>BU166+BU167+BU168</f>
        <v>0</v>
      </c>
      <c r="BV165" s="22">
        <f>BV166+BV167+BV168</f>
        <v>0</v>
      </c>
      <c r="BW165" s="20"/>
      <c r="BX165" s="20"/>
      <c r="BY165" s="20"/>
      <c r="BZ165" s="20"/>
      <c r="CA165" s="20"/>
      <c r="CB165" s="18">
        <f>CB166+CB167+CB168</f>
        <v>0</v>
      </c>
    </row>
    <row r="166" spans="1:80" s="17" customFormat="1" ht="11.25">
      <c r="A166" s="62" t="s">
        <v>121</v>
      </c>
      <c r="B166" s="18">
        <f>SUM(BU166:CB166)+BT166</f>
        <v>0</v>
      </c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46"/>
      <c r="BU166" s="31"/>
      <c r="BV166" s="31"/>
      <c r="BW166" s="20"/>
      <c r="BX166" s="20"/>
      <c r="BY166" s="20"/>
      <c r="BZ166" s="20"/>
      <c r="CA166" s="20"/>
      <c r="CB166" s="47"/>
    </row>
    <row r="167" spans="1:80" s="17" customFormat="1" ht="11.25">
      <c r="A167" s="62" t="s">
        <v>122</v>
      </c>
      <c r="B167" s="18">
        <f>SUM(BU167:CB167)+BT167</f>
        <v>0</v>
      </c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46"/>
      <c r="BU167" s="31"/>
      <c r="BV167" s="31"/>
      <c r="BW167" s="20"/>
      <c r="BX167" s="20"/>
      <c r="BY167" s="20"/>
      <c r="BZ167" s="20"/>
      <c r="CA167" s="20"/>
      <c r="CB167" s="47"/>
    </row>
    <row r="168" spans="1:80" s="17" customFormat="1" ht="11.25">
      <c r="A168" s="62" t="s">
        <v>175</v>
      </c>
      <c r="B168" s="18">
        <f>SUM(BU168:CB168)+BT168</f>
        <v>0</v>
      </c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46"/>
      <c r="BU168" s="31"/>
      <c r="BV168" s="31"/>
      <c r="BW168" s="20"/>
      <c r="BX168" s="20"/>
      <c r="BY168" s="20"/>
      <c r="BZ168" s="20"/>
      <c r="CA168" s="20"/>
      <c r="CB168" s="47"/>
    </row>
    <row r="169" spans="1:254" s="17" customFormat="1" ht="11.25">
      <c r="A169" s="58" t="s">
        <v>176</v>
      </c>
      <c r="B169" s="16">
        <f>SUM(BU169:CB169)+BT169</f>
        <v>0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49"/>
      <c r="BU169" s="34"/>
      <c r="BV169" s="34"/>
      <c r="BW169" s="14"/>
      <c r="BX169" s="14"/>
      <c r="BY169" s="14"/>
      <c r="BZ169" s="14"/>
      <c r="CA169" s="14"/>
      <c r="CB169" s="50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  <c r="GY169" s="11"/>
      <c r="GZ169" s="11"/>
      <c r="HA169" s="11"/>
      <c r="HB169" s="11"/>
      <c r="HC169" s="11"/>
      <c r="HD169" s="11"/>
      <c r="HE169" s="11"/>
      <c r="HF169" s="11"/>
      <c r="HG169" s="11"/>
      <c r="HH169" s="11"/>
      <c r="HI169" s="11"/>
      <c r="HJ169" s="11"/>
      <c r="HK169" s="11"/>
      <c r="HL169" s="11"/>
      <c r="HM169" s="11"/>
      <c r="HN169" s="11"/>
      <c r="HO169" s="11"/>
      <c r="HP169" s="11"/>
      <c r="HQ169" s="11"/>
      <c r="HR169" s="11"/>
      <c r="HS169" s="11"/>
      <c r="HT169" s="11"/>
      <c r="HU169" s="11"/>
      <c r="HV169" s="11"/>
      <c r="HW169" s="11"/>
      <c r="HX169" s="11"/>
      <c r="HY169" s="11"/>
      <c r="HZ169" s="11"/>
      <c r="IA169" s="11"/>
      <c r="IB169" s="11"/>
      <c r="IC169" s="11"/>
      <c r="ID169" s="11"/>
      <c r="IE169" s="11"/>
      <c r="IF169" s="11"/>
      <c r="IG169" s="11"/>
      <c r="IH169" s="11"/>
      <c r="II169" s="11"/>
      <c r="IJ169" s="11"/>
      <c r="IK169" s="11"/>
      <c r="IL169" s="11"/>
      <c r="IM169" s="11"/>
      <c r="IN169" s="11"/>
      <c r="IO169" s="11"/>
      <c r="IP169" s="11"/>
      <c r="IQ169" s="11"/>
      <c r="IR169" s="11"/>
      <c r="IS169" s="11"/>
      <c r="IT169" s="11"/>
    </row>
    <row r="170" spans="1:85" s="17" customFormat="1" ht="11.25">
      <c r="A170" s="58" t="s">
        <v>123</v>
      </c>
      <c r="B170" s="16">
        <f>B171+B172</f>
        <v>0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45">
        <f>BT171+BT172</f>
        <v>0</v>
      </c>
      <c r="BU170" s="15">
        <f>BU171+BU172</f>
        <v>0</v>
      </c>
      <c r="BV170" s="15">
        <f>BV171+BV172</f>
        <v>0</v>
      </c>
      <c r="BW170" s="14"/>
      <c r="BX170" s="14"/>
      <c r="BY170" s="14"/>
      <c r="BZ170" s="14"/>
      <c r="CA170" s="14"/>
      <c r="CB170" s="16">
        <f>CB171+CB172</f>
        <v>0</v>
      </c>
      <c r="CG170" s="11"/>
    </row>
    <row r="171" spans="1:80" s="17" customFormat="1" ht="11.25">
      <c r="A171" s="38" t="s">
        <v>124</v>
      </c>
      <c r="B171" s="18">
        <f>SUM(BU171:CB171)+BT171</f>
        <v>0</v>
      </c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46"/>
      <c r="BU171" s="31"/>
      <c r="BV171" s="31"/>
      <c r="BW171" s="20"/>
      <c r="BX171" s="20"/>
      <c r="BY171" s="20"/>
      <c r="BZ171" s="20"/>
      <c r="CA171" s="20"/>
      <c r="CB171" s="47"/>
    </row>
    <row r="172" spans="1:80" s="17" customFormat="1" ht="11.25">
      <c r="A172" s="38" t="s">
        <v>177</v>
      </c>
      <c r="B172" s="18">
        <f>SUM(BU172:CB172)+BT172</f>
        <v>0</v>
      </c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46"/>
      <c r="BU172" s="31"/>
      <c r="BV172" s="31"/>
      <c r="BW172" s="20"/>
      <c r="BX172" s="20"/>
      <c r="BY172" s="20"/>
      <c r="BZ172" s="20"/>
      <c r="CA172" s="20"/>
      <c r="CB172" s="47"/>
    </row>
    <row r="173" spans="1:254" ht="16.5" customHeight="1">
      <c r="A173" s="72" t="s">
        <v>178</v>
      </c>
      <c r="B173" s="77">
        <f>B174+B177+B184+B191+B198+B205+B215+B224+B230+B231</f>
        <v>-231297.41999999998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51">
        <f>BT174+BT177+BT184+BT191+BT198+BT205+BT215+BT224+BT230+BT231</f>
        <v>-231297.41999999998</v>
      </c>
      <c r="BU173" s="27">
        <f>BU174+BU177+BU184+BU191+BU198+BU205+BU215+BU224+BU230+BU231</f>
        <v>0</v>
      </c>
      <c r="BV173" s="27">
        <f>BV174+BV177+BV184+BV191+BV198+BV205+BV215+BV224+BV230+BV231</f>
        <v>0</v>
      </c>
      <c r="BW173" s="14"/>
      <c r="BX173" s="14"/>
      <c r="BY173" s="14"/>
      <c r="BZ173" s="14"/>
      <c r="CA173" s="14"/>
      <c r="CB173" s="52">
        <f>CB174+CB177+CB184+CB191+CB198+CB205+CB215+CB224+CB230+CB231</f>
        <v>0</v>
      </c>
      <c r="CC173" s="17"/>
      <c r="CD173" s="17"/>
      <c r="CE173" s="17"/>
      <c r="CF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17"/>
      <c r="IR173" s="17"/>
      <c r="IS173" s="17"/>
      <c r="IT173" s="17"/>
    </row>
    <row r="174" spans="1:254" s="17" customFormat="1" ht="11.25">
      <c r="A174" s="58" t="s">
        <v>179</v>
      </c>
      <c r="B174" s="16">
        <f>B175+B176</f>
        <v>0</v>
      </c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45">
        <f>BT175+BT176</f>
        <v>0</v>
      </c>
      <c r="BU174" s="15">
        <f>BU175+BU176</f>
        <v>0</v>
      </c>
      <c r="BV174" s="15">
        <f>BV175+BV176</f>
        <v>0</v>
      </c>
      <c r="BW174" s="14"/>
      <c r="BX174" s="14"/>
      <c r="BY174" s="14"/>
      <c r="BZ174" s="14"/>
      <c r="CA174" s="14"/>
      <c r="CB174" s="16">
        <f>CB175+CB176</f>
        <v>0</v>
      </c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1"/>
      <c r="GQ174" s="11"/>
      <c r="GR174" s="11"/>
      <c r="GS174" s="11"/>
      <c r="GT174" s="11"/>
      <c r="GU174" s="11"/>
      <c r="GV174" s="11"/>
      <c r="GW174" s="11"/>
      <c r="GX174" s="11"/>
      <c r="GY174" s="11"/>
      <c r="GZ174" s="11"/>
      <c r="HA174" s="11"/>
      <c r="HB174" s="11"/>
      <c r="HC174" s="11"/>
      <c r="HD174" s="11"/>
      <c r="HE174" s="11"/>
      <c r="HF174" s="11"/>
      <c r="HG174" s="11"/>
      <c r="HH174" s="11"/>
      <c r="HI174" s="11"/>
      <c r="HJ174" s="11"/>
      <c r="HK174" s="11"/>
      <c r="HL174" s="11"/>
      <c r="HM174" s="11"/>
      <c r="HN174" s="11"/>
      <c r="HO174" s="11"/>
      <c r="HP174" s="11"/>
      <c r="HQ174" s="11"/>
      <c r="HR174" s="11"/>
      <c r="HS174" s="11"/>
      <c r="HT174" s="11"/>
      <c r="HU174" s="11"/>
      <c r="HV174" s="11"/>
      <c r="HW174" s="11"/>
      <c r="HX174" s="11"/>
      <c r="HY174" s="11"/>
      <c r="HZ174" s="11"/>
      <c r="IA174" s="11"/>
      <c r="IB174" s="11"/>
      <c r="IC174" s="11"/>
      <c r="ID174" s="11"/>
      <c r="IE174" s="11"/>
      <c r="IF174" s="11"/>
      <c r="IG174" s="11"/>
      <c r="IH174" s="11"/>
      <c r="II174" s="11"/>
      <c r="IJ174" s="11"/>
      <c r="IK174" s="11"/>
      <c r="IL174" s="11"/>
      <c r="IM174" s="11"/>
      <c r="IN174" s="11"/>
      <c r="IO174" s="11"/>
      <c r="IP174" s="11"/>
      <c r="IQ174" s="11"/>
      <c r="IR174" s="11"/>
      <c r="IS174" s="11"/>
      <c r="IT174" s="11"/>
    </row>
    <row r="175" spans="1:80" s="17" customFormat="1" ht="11.25">
      <c r="A175" s="38" t="s">
        <v>180</v>
      </c>
      <c r="B175" s="18">
        <f>SUM(BU175:CB175)+BT175</f>
        <v>0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46"/>
      <c r="BU175" s="31"/>
      <c r="BV175" s="31"/>
      <c r="BW175" s="20"/>
      <c r="BX175" s="20"/>
      <c r="BY175" s="20"/>
      <c r="BZ175" s="20"/>
      <c r="CA175" s="20"/>
      <c r="CB175" s="47"/>
    </row>
    <row r="176" spans="1:80" s="17" customFormat="1" ht="11.25">
      <c r="A176" s="38" t="s">
        <v>181</v>
      </c>
      <c r="B176" s="18">
        <f>SUM(BU176:CB176)+BT176</f>
        <v>0</v>
      </c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46"/>
      <c r="BU176" s="31"/>
      <c r="BV176" s="31"/>
      <c r="BW176" s="20"/>
      <c r="BX176" s="20"/>
      <c r="BY176" s="20"/>
      <c r="BZ176" s="20"/>
      <c r="CA176" s="20"/>
      <c r="CB176" s="47"/>
    </row>
    <row r="177" spans="1:85" s="17" customFormat="1" ht="11.25">
      <c r="A177" s="58" t="s">
        <v>182</v>
      </c>
      <c r="B177" s="16">
        <f>B178+B181</f>
        <v>0</v>
      </c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45">
        <f>BT178+BT181</f>
        <v>0</v>
      </c>
      <c r="BU177" s="15">
        <f>BU178+BU181</f>
        <v>0</v>
      </c>
      <c r="BV177" s="15">
        <f>BV178+BV181</f>
        <v>0</v>
      </c>
      <c r="BW177" s="14"/>
      <c r="BX177" s="14"/>
      <c r="BY177" s="14"/>
      <c r="BZ177" s="14"/>
      <c r="CA177" s="14"/>
      <c r="CB177" s="16">
        <f>CB178+CB181</f>
        <v>0</v>
      </c>
      <c r="CG177" s="11"/>
    </row>
    <row r="178" spans="1:80" s="17" customFormat="1" ht="11.25">
      <c r="A178" s="38" t="s">
        <v>183</v>
      </c>
      <c r="B178" s="18">
        <f>B179+B180</f>
        <v>0</v>
      </c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48">
        <f>BT179+BT180</f>
        <v>0</v>
      </c>
      <c r="BU178" s="22">
        <f>BU179+BU180</f>
        <v>0</v>
      </c>
      <c r="BV178" s="22">
        <f>BV179+BV180</f>
        <v>0</v>
      </c>
      <c r="BW178" s="20"/>
      <c r="BX178" s="20"/>
      <c r="BY178" s="20"/>
      <c r="BZ178" s="20"/>
      <c r="CA178" s="20"/>
      <c r="CB178" s="18">
        <f>CB179+CB180</f>
        <v>0</v>
      </c>
    </row>
    <row r="179" spans="1:80" s="17" customFormat="1" ht="11.25">
      <c r="A179" s="62" t="s">
        <v>184</v>
      </c>
      <c r="B179" s="18">
        <f>SUM(BU179:CB179)+BT179</f>
        <v>0</v>
      </c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46"/>
      <c r="BU179" s="31"/>
      <c r="BV179" s="31"/>
      <c r="BW179" s="20"/>
      <c r="BX179" s="20"/>
      <c r="BY179" s="20"/>
      <c r="BZ179" s="20"/>
      <c r="CA179" s="20"/>
      <c r="CB179" s="47"/>
    </row>
    <row r="180" spans="1:80" s="17" customFormat="1" ht="11.25">
      <c r="A180" s="62" t="s">
        <v>185</v>
      </c>
      <c r="B180" s="18">
        <f>SUM(BU180:CB180)+BT180</f>
        <v>0</v>
      </c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46"/>
      <c r="BU180" s="31"/>
      <c r="BV180" s="31"/>
      <c r="BW180" s="20"/>
      <c r="BX180" s="20"/>
      <c r="BY180" s="20"/>
      <c r="BZ180" s="20"/>
      <c r="CA180" s="20"/>
      <c r="CB180" s="47"/>
    </row>
    <row r="181" spans="1:80" s="17" customFormat="1" ht="11.25">
      <c r="A181" s="38" t="s">
        <v>186</v>
      </c>
      <c r="B181" s="18">
        <f>B182+B183</f>
        <v>0</v>
      </c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48">
        <f>BT182+BT183</f>
        <v>0</v>
      </c>
      <c r="BU181" s="22">
        <f>BU182+BU183</f>
        <v>0</v>
      </c>
      <c r="BV181" s="22">
        <f>BV182+BV183</f>
        <v>0</v>
      </c>
      <c r="BW181" s="20"/>
      <c r="BX181" s="20"/>
      <c r="BY181" s="20"/>
      <c r="BZ181" s="20"/>
      <c r="CA181" s="20"/>
      <c r="CB181" s="18">
        <f>CB182+CB183</f>
        <v>0</v>
      </c>
    </row>
    <row r="182" spans="1:80" s="17" customFormat="1" ht="11.25">
      <c r="A182" s="62" t="s">
        <v>187</v>
      </c>
      <c r="B182" s="18">
        <f>SUM(BU182:CB182)+BT182</f>
        <v>0</v>
      </c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46"/>
      <c r="BU182" s="31"/>
      <c r="BV182" s="31"/>
      <c r="BW182" s="20"/>
      <c r="BX182" s="20"/>
      <c r="BY182" s="20"/>
      <c r="BZ182" s="20"/>
      <c r="CA182" s="20"/>
      <c r="CB182" s="47"/>
    </row>
    <row r="183" spans="1:80" s="17" customFormat="1" ht="11.25">
      <c r="A183" s="62" t="s">
        <v>188</v>
      </c>
      <c r="B183" s="18">
        <f>SUM(BU183:CB183)+BT183</f>
        <v>0</v>
      </c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46"/>
      <c r="BU183" s="31"/>
      <c r="BV183" s="31"/>
      <c r="BW183" s="20"/>
      <c r="BX183" s="20"/>
      <c r="BY183" s="20"/>
      <c r="BZ183" s="20"/>
      <c r="CA183" s="20"/>
      <c r="CB183" s="47"/>
    </row>
    <row r="184" spans="1:254" s="17" customFormat="1" ht="11.25">
      <c r="A184" s="58" t="s">
        <v>189</v>
      </c>
      <c r="B184" s="16">
        <f>B185+B188</f>
        <v>0</v>
      </c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45">
        <f>BT185+BT188</f>
        <v>0</v>
      </c>
      <c r="BU184" s="15">
        <f>BU185+BU188</f>
        <v>0</v>
      </c>
      <c r="BV184" s="15">
        <f>BV185+BV188</f>
        <v>0</v>
      </c>
      <c r="BW184" s="14"/>
      <c r="BX184" s="14"/>
      <c r="BY184" s="14"/>
      <c r="BZ184" s="14"/>
      <c r="CA184" s="14"/>
      <c r="CB184" s="16">
        <f>CB185+CB188</f>
        <v>0</v>
      </c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1"/>
      <c r="GW184" s="11"/>
      <c r="GX184" s="11"/>
      <c r="GY184" s="11"/>
      <c r="GZ184" s="11"/>
      <c r="HA184" s="11"/>
      <c r="HB184" s="11"/>
      <c r="HC184" s="11"/>
      <c r="HD184" s="11"/>
      <c r="HE184" s="11"/>
      <c r="HF184" s="11"/>
      <c r="HG184" s="11"/>
      <c r="HH184" s="11"/>
      <c r="HI184" s="11"/>
      <c r="HJ184" s="11"/>
      <c r="HK184" s="11"/>
      <c r="HL184" s="11"/>
      <c r="HM184" s="11"/>
      <c r="HN184" s="11"/>
      <c r="HO184" s="11"/>
      <c r="HP184" s="11"/>
      <c r="HQ184" s="11"/>
      <c r="HR184" s="11"/>
      <c r="HS184" s="11"/>
      <c r="HT184" s="11"/>
      <c r="HU184" s="11"/>
      <c r="HV184" s="11"/>
      <c r="HW184" s="11"/>
      <c r="HX184" s="11"/>
      <c r="HY184" s="11"/>
      <c r="HZ184" s="11"/>
      <c r="IA184" s="11"/>
      <c r="IB184" s="11"/>
      <c r="IC184" s="11"/>
      <c r="ID184" s="11"/>
      <c r="IE184" s="11"/>
      <c r="IF184" s="11"/>
      <c r="IG184" s="11"/>
      <c r="IH184" s="11"/>
      <c r="II184" s="11"/>
      <c r="IJ184" s="11"/>
      <c r="IK184" s="11"/>
      <c r="IL184" s="11"/>
      <c r="IM184" s="11"/>
      <c r="IN184" s="11"/>
      <c r="IO184" s="11"/>
      <c r="IP184" s="11"/>
      <c r="IQ184" s="11"/>
      <c r="IR184" s="11"/>
      <c r="IS184" s="11"/>
      <c r="IT184" s="11"/>
    </row>
    <row r="185" spans="1:80" s="17" customFormat="1" ht="11.25">
      <c r="A185" s="38" t="s">
        <v>190</v>
      </c>
      <c r="B185" s="18">
        <f>B186+B187</f>
        <v>0</v>
      </c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48">
        <f>BT186+BT187</f>
        <v>0</v>
      </c>
      <c r="BU185" s="22">
        <f>BU186+BU187</f>
        <v>0</v>
      </c>
      <c r="BV185" s="22">
        <f>BV186+BV187</f>
        <v>0</v>
      </c>
      <c r="BW185" s="20"/>
      <c r="BX185" s="20"/>
      <c r="BY185" s="20"/>
      <c r="BZ185" s="20"/>
      <c r="CA185" s="20"/>
      <c r="CB185" s="18">
        <f>CB186+CB187</f>
        <v>0</v>
      </c>
    </row>
    <row r="186" spans="1:80" s="17" customFormat="1" ht="11.25">
      <c r="A186" s="62" t="s">
        <v>139</v>
      </c>
      <c r="B186" s="18">
        <f>SUM(BU186:CB186)+BT186</f>
        <v>0</v>
      </c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46"/>
      <c r="BU186" s="31"/>
      <c r="BV186" s="31"/>
      <c r="BW186" s="20"/>
      <c r="BX186" s="20"/>
      <c r="BY186" s="20"/>
      <c r="BZ186" s="20"/>
      <c r="CA186" s="20"/>
      <c r="CB186" s="47"/>
    </row>
    <row r="187" spans="1:80" s="17" customFormat="1" ht="11.25">
      <c r="A187" s="62" t="s">
        <v>140</v>
      </c>
      <c r="B187" s="18">
        <f>SUM(BU187:CB187)+BT187</f>
        <v>0</v>
      </c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46"/>
      <c r="BU187" s="31"/>
      <c r="BV187" s="31"/>
      <c r="BW187" s="20"/>
      <c r="BX187" s="20"/>
      <c r="BY187" s="20"/>
      <c r="BZ187" s="20"/>
      <c r="CA187" s="20"/>
      <c r="CB187" s="47"/>
    </row>
    <row r="188" spans="1:80" s="17" customFormat="1" ht="11.25">
      <c r="A188" s="38" t="s">
        <v>191</v>
      </c>
      <c r="B188" s="18">
        <f>B189+B190</f>
        <v>0</v>
      </c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48">
        <f>BT189+BT190</f>
        <v>0</v>
      </c>
      <c r="BU188" s="22">
        <f>BU189+BU190</f>
        <v>0</v>
      </c>
      <c r="BV188" s="22">
        <f>BV189+BV190</f>
        <v>0</v>
      </c>
      <c r="BW188" s="20"/>
      <c r="BX188" s="20"/>
      <c r="BY188" s="20"/>
      <c r="BZ188" s="20"/>
      <c r="CA188" s="20"/>
      <c r="CB188" s="18">
        <f>CB189+CB190</f>
        <v>0</v>
      </c>
    </row>
    <row r="189" spans="1:80" s="17" customFormat="1" ht="11.25">
      <c r="A189" s="62" t="s">
        <v>142</v>
      </c>
      <c r="B189" s="18">
        <f>SUM(BU189:CB189)+BT189</f>
        <v>0</v>
      </c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46"/>
      <c r="BU189" s="31"/>
      <c r="BV189" s="31"/>
      <c r="BW189" s="20"/>
      <c r="BX189" s="20"/>
      <c r="BY189" s="20"/>
      <c r="BZ189" s="20"/>
      <c r="CA189" s="20"/>
      <c r="CB189" s="47"/>
    </row>
    <row r="190" spans="1:80" s="17" customFormat="1" ht="11.25">
      <c r="A190" s="62" t="s">
        <v>143</v>
      </c>
      <c r="B190" s="18">
        <f>SUM(BU190:CB190)+BT190</f>
        <v>0</v>
      </c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46"/>
      <c r="BU190" s="31"/>
      <c r="BV190" s="31"/>
      <c r="BW190" s="20"/>
      <c r="BX190" s="20"/>
      <c r="BY190" s="20"/>
      <c r="BZ190" s="20"/>
      <c r="CA190" s="20"/>
      <c r="CB190" s="47"/>
    </row>
    <row r="191" spans="1:254" s="17" customFormat="1" ht="11.25">
      <c r="A191" s="58" t="s">
        <v>192</v>
      </c>
      <c r="B191" s="16">
        <f>B192+B195</f>
        <v>-117855.41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45">
        <f>BT192+BT195</f>
        <v>-117855.41</v>
      </c>
      <c r="BU191" s="15">
        <f>BU192+BU195</f>
        <v>0</v>
      </c>
      <c r="BV191" s="15">
        <f>BV192+BV195</f>
        <v>0</v>
      </c>
      <c r="BW191" s="14"/>
      <c r="BX191" s="14"/>
      <c r="BY191" s="14"/>
      <c r="BZ191" s="14"/>
      <c r="CA191" s="14"/>
      <c r="CB191" s="16">
        <f>CB192+CB195</f>
        <v>0</v>
      </c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  <c r="GU191" s="11"/>
      <c r="GV191" s="11"/>
      <c r="GW191" s="11"/>
      <c r="GX191" s="11"/>
      <c r="GY191" s="11"/>
      <c r="GZ191" s="11"/>
      <c r="HA191" s="11"/>
      <c r="HB191" s="11"/>
      <c r="HC191" s="11"/>
      <c r="HD191" s="11"/>
      <c r="HE191" s="11"/>
      <c r="HF191" s="11"/>
      <c r="HG191" s="11"/>
      <c r="HH191" s="11"/>
      <c r="HI191" s="11"/>
      <c r="HJ191" s="11"/>
      <c r="HK191" s="11"/>
      <c r="HL191" s="11"/>
      <c r="HM191" s="11"/>
      <c r="HN191" s="11"/>
      <c r="HO191" s="11"/>
      <c r="HP191" s="11"/>
      <c r="HQ191" s="11"/>
      <c r="HR191" s="11"/>
      <c r="HS191" s="11"/>
      <c r="HT191" s="11"/>
      <c r="HU191" s="11"/>
      <c r="HV191" s="11"/>
      <c r="HW191" s="11"/>
      <c r="HX191" s="11"/>
      <c r="HY191" s="11"/>
      <c r="HZ191" s="11"/>
      <c r="IA191" s="11"/>
      <c r="IB191" s="11"/>
      <c r="IC191" s="11"/>
      <c r="ID191" s="11"/>
      <c r="IE191" s="11"/>
      <c r="IF191" s="11"/>
      <c r="IG191" s="11"/>
      <c r="IH191" s="11"/>
      <c r="II191" s="11"/>
      <c r="IJ191" s="11"/>
      <c r="IK191" s="11"/>
      <c r="IL191" s="11"/>
      <c r="IM191" s="11"/>
      <c r="IN191" s="11"/>
      <c r="IO191" s="11"/>
      <c r="IP191" s="11"/>
      <c r="IQ191" s="11"/>
      <c r="IR191" s="11"/>
      <c r="IS191" s="11"/>
      <c r="IT191" s="11"/>
    </row>
    <row r="192" spans="1:80" s="17" customFormat="1" ht="11.25">
      <c r="A192" s="38" t="s">
        <v>193</v>
      </c>
      <c r="B192" s="18">
        <f>B193+B194</f>
        <v>-117855.41</v>
      </c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48">
        <f>BT193+BT194</f>
        <v>-117855.41</v>
      </c>
      <c r="BU192" s="22">
        <f>BU193+BU194</f>
        <v>0</v>
      </c>
      <c r="BV192" s="22">
        <f>BV193+BV194</f>
        <v>0</v>
      </c>
      <c r="BW192" s="20"/>
      <c r="BX192" s="20"/>
      <c r="BY192" s="20"/>
      <c r="BZ192" s="20"/>
      <c r="CA192" s="20"/>
      <c r="CB192" s="18">
        <f>CB193+CB194</f>
        <v>0</v>
      </c>
    </row>
    <row r="193" spans="1:80" s="17" customFormat="1" ht="11.25">
      <c r="A193" s="62" t="s">
        <v>194</v>
      </c>
      <c r="B193" s="18">
        <f>SUM(BU193:CB193)+BT193</f>
        <v>-117855.41</v>
      </c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46">
        <v>-117855.41</v>
      </c>
      <c r="BU193" s="31"/>
      <c r="BV193" s="31"/>
      <c r="BW193" s="20"/>
      <c r="BX193" s="20"/>
      <c r="BY193" s="20"/>
      <c r="BZ193" s="20"/>
      <c r="CA193" s="20"/>
      <c r="CB193" s="47"/>
    </row>
    <row r="194" spans="1:80" s="17" customFormat="1" ht="11.25">
      <c r="A194" s="62" t="s">
        <v>195</v>
      </c>
      <c r="B194" s="18">
        <f>SUM(BU194:CB194)+BT194</f>
        <v>0</v>
      </c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46"/>
      <c r="BU194" s="31"/>
      <c r="BV194" s="31"/>
      <c r="BW194" s="20"/>
      <c r="BX194" s="20"/>
      <c r="BY194" s="20"/>
      <c r="BZ194" s="20"/>
      <c r="CA194" s="20"/>
      <c r="CB194" s="47"/>
    </row>
    <row r="195" spans="1:80" s="17" customFormat="1" ht="11.25">
      <c r="A195" s="38" t="s">
        <v>196</v>
      </c>
      <c r="B195" s="18">
        <f>B196+B197</f>
        <v>0</v>
      </c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48">
        <f>BT196+BT197</f>
        <v>0</v>
      </c>
      <c r="BU195" s="22">
        <f>BU196+BU197</f>
        <v>0</v>
      </c>
      <c r="BV195" s="22">
        <f>BV196+BV197</f>
        <v>0</v>
      </c>
      <c r="BW195" s="20"/>
      <c r="BX195" s="20"/>
      <c r="BY195" s="20"/>
      <c r="BZ195" s="20"/>
      <c r="CA195" s="20"/>
      <c r="CB195" s="18">
        <f>CB196+CB197</f>
        <v>0</v>
      </c>
    </row>
    <row r="196" spans="1:80" s="17" customFormat="1" ht="11.25">
      <c r="A196" s="62" t="s">
        <v>197</v>
      </c>
      <c r="B196" s="18">
        <f>SUM(BU196:CB196)+BT196</f>
        <v>0</v>
      </c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46"/>
      <c r="BU196" s="31"/>
      <c r="BV196" s="31"/>
      <c r="BW196" s="20"/>
      <c r="BX196" s="20"/>
      <c r="BY196" s="20"/>
      <c r="BZ196" s="20"/>
      <c r="CA196" s="20"/>
      <c r="CB196" s="47"/>
    </row>
    <row r="197" spans="1:80" s="17" customFormat="1" ht="11.25">
      <c r="A197" s="62" t="s">
        <v>198</v>
      </c>
      <c r="B197" s="18">
        <f>SUM(BU197:CB197)+BT197</f>
        <v>0</v>
      </c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46"/>
      <c r="BU197" s="31"/>
      <c r="BV197" s="31"/>
      <c r="BW197" s="20"/>
      <c r="BX197" s="20"/>
      <c r="BY197" s="20"/>
      <c r="BZ197" s="20"/>
      <c r="CA197" s="20"/>
      <c r="CB197" s="47"/>
    </row>
    <row r="198" spans="1:254" s="17" customFormat="1" ht="11.25">
      <c r="A198" s="58" t="s">
        <v>199</v>
      </c>
      <c r="B198" s="16">
        <f>B199+B202</f>
        <v>0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45">
        <f>BT199+BT202</f>
        <v>0</v>
      </c>
      <c r="BU198" s="15">
        <f>BU199+BU202</f>
        <v>0</v>
      </c>
      <c r="BV198" s="15">
        <f>BV199+BV202</f>
        <v>0</v>
      </c>
      <c r="BW198" s="14"/>
      <c r="BX198" s="14"/>
      <c r="BY198" s="14"/>
      <c r="BZ198" s="14"/>
      <c r="CA198" s="14"/>
      <c r="CB198" s="16">
        <f>CB199+CB202</f>
        <v>0</v>
      </c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  <c r="GK198" s="11"/>
      <c r="GL198" s="11"/>
      <c r="GM198" s="11"/>
      <c r="GN198" s="11"/>
      <c r="GO198" s="11"/>
      <c r="GP198" s="11"/>
      <c r="GQ198" s="11"/>
      <c r="GR198" s="11"/>
      <c r="GS198" s="11"/>
      <c r="GT198" s="11"/>
      <c r="GU198" s="11"/>
      <c r="GV198" s="11"/>
      <c r="GW198" s="11"/>
      <c r="GX198" s="11"/>
      <c r="GY198" s="11"/>
      <c r="GZ198" s="11"/>
      <c r="HA198" s="11"/>
      <c r="HB198" s="11"/>
      <c r="HC198" s="11"/>
      <c r="HD198" s="11"/>
      <c r="HE198" s="11"/>
      <c r="HF198" s="11"/>
      <c r="HG198" s="11"/>
      <c r="HH198" s="11"/>
      <c r="HI198" s="11"/>
      <c r="HJ198" s="11"/>
      <c r="HK198" s="11"/>
      <c r="HL198" s="11"/>
      <c r="HM198" s="11"/>
      <c r="HN198" s="11"/>
      <c r="HO198" s="11"/>
      <c r="HP198" s="11"/>
      <c r="HQ198" s="11"/>
      <c r="HR198" s="11"/>
      <c r="HS198" s="11"/>
      <c r="HT198" s="11"/>
      <c r="HU198" s="11"/>
      <c r="HV198" s="11"/>
      <c r="HW198" s="11"/>
      <c r="HX198" s="11"/>
      <c r="HY198" s="11"/>
      <c r="HZ198" s="11"/>
      <c r="IA198" s="11"/>
      <c r="IB198" s="11"/>
      <c r="IC198" s="11"/>
      <c r="ID198" s="11"/>
      <c r="IE198" s="11"/>
      <c r="IF198" s="11"/>
      <c r="IG198" s="11"/>
      <c r="IH198" s="11"/>
      <c r="II198" s="11"/>
      <c r="IJ198" s="11"/>
      <c r="IK198" s="11"/>
      <c r="IL198" s="11"/>
      <c r="IM198" s="11"/>
      <c r="IN198" s="11"/>
      <c r="IO198" s="11"/>
      <c r="IP198" s="11"/>
      <c r="IQ198" s="11"/>
      <c r="IR198" s="11"/>
      <c r="IS198" s="11"/>
      <c r="IT198" s="11"/>
    </row>
    <row r="199" spans="1:80" s="17" customFormat="1" ht="11.25">
      <c r="A199" s="38" t="s">
        <v>200</v>
      </c>
      <c r="B199" s="18">
        <f>B200+B201</f>
        <v>0</v>
      </c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48">
        <f>BT200+BT201</f>
        <v>0</v>
      </c>
      <c r="BU199" s="22">
        <f>BU200+BU201</f>
        <v>0</v>
      </c>
      <c r="BV199" s="22">
        <f>BV200+BV201</f>
        <v>0</v>
      </c>
      <c r="BW199" s="20"/>
      <c r="BX199" s="20"/>
      <c r="BY199" s="20"/>
      <c r="BZ199" s="20"/>
      <c r="CA199" s="20"/>
      <c r="CB199" s="18">
        <f>CB200+CB201</f>
        <v>0</v>
      </c>
    </row>
    <row r="200" spans="1:80" s="17" customFormat="1" ht="11.25">
      <c r="A200" s="62" t="s">
        <v>201</v>
      </c>
      <c r="B200" s="18">
        <f>SUM(BU200:CB200)+BT200</f>
        <v>0</v>
      </c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46"/>
      <c r="BU200" s="31"/>
      <c r="BV200" s="31"/>
      <c r="BW200" s="20"/>
      <c r="BX200" s="20"/>
      <c r="BY200" s="20"/>
      <c r="BZ200" s="20"/>
      <c r="CA200" s="20"/>
      <c r="CB200" s="47"/>
    </row>
    <row r="201" spans="1:80" s="17" customFormat="1" ht="11.25">
      <c r="A201" s="62" t="s">
        <v>202</v>
      </c>
      <c r="B201" s="18">
        <f>SUM(BU201:CB201)+BT201</f>
        <v>0</v>
      </c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46"/>
      <c r="BU201" s="31"/>
      <c r="BV201" s="31"/>
      <c r="BW201" s="20"/>
      <c r="BX201" s="20"/>
      <c r="BY201" s="20"/>
      <c r="BZ201" s="20"/>
      <c r="CA201" s="20"/>
      <c r="CB201" s="47"/>
    </row>
    <row r="202" spans="1:80" s="17" customFormat="1" ht="11.25">
      <c r="A202" s="38" t="s">
        <v>203</v>
      </c>
      <c r="B202" s="18">
        <f>B203+B204</f>
        <v>0</v>
      </c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48">
        <f>BT203+BT204</f>
        <v>0</v>
      </c>
      <c r="BU202" s="22">
        <f>BU203+BU204</f>
        <v>0</v>
      </c>
      <c r="BV202" s="22">
        <f>BV203+BV204</f>
        <v>0</v>
      </c>
      <c r="BW202" s="20"/>
      <c r="BX202" s="20"/>
      <c r="BY202" s="20"/>
      <c r="BZ202" s="20"/>
      <c r="CA202" s="20"/>
      <c r="CB202" s="18">
        <f>CB203+CB204</f>
        <v>0</v>
      </c>
    </row>
    <row r="203" spans="1:80" s="17" customFormat="1" ht="11.25">
      <c r="A203" s="62" t="s">
        <v>204</v>
      </c>
      <c r="B203" s="18">
        <f>SUM(BU203:CB203)+BT203</f>
        <v>0</v>
      </c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46"/>
      <c r="BU203" s="31"/>
      <c r="BV203" s="31"/>
      <c r="BW203" s="20"/>
      <c r="BX203" s="20"/>
      <c r="BY203" s="20"/>
      <c r="BZ203" s="20"/>
      <c r="CA203" s="20"/>
      <c r="CB203" s="47"/>
    </row>
    <row r="204" spans="1:80" s="17" customFormat="1" ht="11.25">
      <c r="A204" s="62" t="s">
        <v>205</v>
      </c>
      <c r="B204" s="18">
        <f>SUM(BU204:CB204)+BT204</f>
        <v>0</v>
      </c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46"/>
      <c r="BU204" s="31"/>
      <c r="BV204" s="31"/>
      <c r="BW204" s="20"/>
      <c r="BX204" s="20"/>
      <c r="BY204" s="20"/>
      <c r="BZ204" s="20"/>
      <c r="CA204" s="20"/>
      <c r="CB204" s="47"/>
    </row>
    <row r="205" spans="1:254" s="17" customFormat="1" ht="11.25">
      <c r="A205" s="58" t="s">
        <v>206</v>
      </c>
      <c r="B205" s="16">
        <f>B206+B209+B212</f>
        <v>0</v>
      </c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45">
        <f>BT206+BT209+BT212</f>
        <v>0</v>
      </c>
      <c r="BU205" s="15">
        <f>BU206+BU209+BU212</f>
        <v>0</v>
      </c>
      <c r="BV205" s="15">
        <f>BV206+BV209+BV212</f>
        <v>0</v>
      </c>
      <c r="BW205" s="14"/>
      <c r="BX205" s="14"/>
      <c r="BY205" s="14"/>
      <c r="BZ205" s="14"/>
      <c r="CA205" s="14"/>
      <c r="CB205" s="16">
        <f>CB206+CB209+CB212</f>
        <v>0</v>
      </c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  <c r="ER205" s="11"/>
      <c r="ES205" s="11"/>
      <c r="ET205" s="11"/>
      <c r="EU205" s="11"/>
      <c r="EV205" s="11"/>
      <c r="EW205" s="11"/>
      <c r="EX205" s="11"/>
      <c r="EY205" s="11"/>
      <c r="EZ205" s="11"/>
      <c r="FA205" s="11"/>
      <c r="FB205" s="11"/>
      <c r="FC205" s="11"/>
      <c r="FD205" s="11"/>
      <c r="FE205" s="11"/>
      <c r="FF205" s="11"/>
      <c r="FG205" s="11"/>
      <c r="FH205" s="11"/>
      <c r="FI205" s="11"/>
      <c r="FJ205" s="11"/>
      <c r="FK205" s="11"/>
      <c r="FL205" s="11"/>
      <c r="FM205" s="11"/>
      <c r="FN205" s="11"/>
      <c r="FO205" s="11"/>
      <c r="FP205" s="11"/>
      <c r="FQ205" s="11"/>
      <c r="FR205" s="11"/>
      <c r="FS205" s="11"/>
      <c r="FT205" s="11"/>
      <c r="FU205" s="11"/>
      <c r="FV205" s="11"/>
      <c r="FW205" s="11"/>
      <c r="FX205" s="11"/>
      <c r="FY205" s="11"/>
      <c r="FZ205" s="11"/>
      <c r="GA205" s="11"/>
      <c r="GB205" s="11"/>
      <c r="GC205" s="11"/>
      <c r="GD205" s="11"/>
      <c r="GE205" s="11"/>
      <c r="GF205" s="11"/>
      <c r="GG205" s="11"/>
      <c r="GH205" s="11"/>
      <c r="GI205" s="11"/>
      <c r="GJ205" s="11"/>
      <c r="GK205" s="11"/>
      <c r="GL205" s="11"/>
      <c r="GM205" s="11"/>
      <c r="GN205" s="11"/>
      <c r="GO205" s="11"/>
      <c r="GP205" s="11"/>
      <c r="GQ205" s="11"/>
      <c r="GR205" s="11"/>
      <c r="GS205" s="11"/>
      <c r="GT205" s="11"/>
      <c r="GU205" s="11"/>
      <c r="GV205" s="11"/>
      <c r="GW205" s="11"/>
      <c r="GX205" s="11"/>
      <c r="GY205" s="11"/>
      <c r="GZ205" s="11"/>
      <c r="HA205" s="11"/>
      <c r="HB205" s="11"/>
      <c r="HC205" s="11"/>
      <c r="HD205" s="11"/>
      <c r="HE205" s="11"/>
      <c r="HF205" s="11"/>
      <c r="HG205" s="11"/>
      <c r="HH205" s="11"/>
      <c r="HI205" s="11"/>
      <c r="HJ205" s="11"/>
      <c r="HK205" s="11"/>
      <c r="HL205" s="11"/>
      <c r="HM205" s="11"/>
      <c r="HN205" s="11"/>
      <c r="HO205" s="11"/>
      <c r="HP205" s="11"/>
      <c r="HQ205" s="11"/>
      <c r="HR205" s="11"/>
      <c r="HS205" s="11"/>
      <c r="HT205" s="11"/>
      <c r="HU205" s="11"/>
      <c r="HV205" s="11"/>
      <c r="HW205" s="11"/>
      <c r="HX205" s="11"/>
      <c r="HY205" s="11"/>
      <c r="HZ205" s="11"/>
      <c r="IA205" s="11"/>
      <c r="IB205" s="11"/>
      <c r="IC205" s="11"/>
      <c r="ID205" s="11"/>
      <c r="IE205" s="11"/>
      <c r="IF205" s="11"/>
      <c r="IG205" s="11"/>
      <c r="IH205" s="11"/>
      <c r="II205" s="11"/>
      <c r="IJ205" s="11"/>
      <c r="IK205" s="11"/>
      <c r="IL205" s="11"/>
      <c r="IM205" s="11"/>
      <c r="IN205" s="11"/>
      <c r="IO205" s="11"/>
      <c r="IP205" s="11"/>
      <c r="IQ205" s="11"/>
      <c r="IR205" s="11"/>
      <c r="IS205" s="11"/>
      <c r="IT205" s="11"/>
    </row>
    <row r="206" spans="1:80" s="17" customFormat="1" ht="11.25">
      <c r="A206" s="38" t="s">
        <v>207</v>
      </c>
      <c r="B206" s="18">
        <f>B207+B208</f>
        <v>0</v>
      </c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48">
        <f>BT207+BT208</f>
        <v>0</v>
      </c>
      <c r="BU206" s="22">
        <f>BU207+BU208</f>
        <v>0</v>
      </c>
      <c r="BV206" s="22">
        <f>BV207+BV208</f>
        <v>0</v>
      </c>
      <c r="BW206" s="20"/>
      <c r="BX206" s="20"/>
      <c r="BY206" s="20"/>
      <c r="BZ206" s="20"/>
      <c r="CA206" s="20"/>
      <c r="CB206" s="18">
        <f>CB207+CB208</f>
        <v>0</v>
      </c>
    </row>
    <row r="207" spans="1:80" s="17" customFormat="1" ht="11.25">
      <c r="A207" s="62" t="s">
        <v>208</v>
      </c>
      <c r="B207" s="18">
        <f>SUM(BU207:CB207)+BT207</f>
        <v>0</v>
      </c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46"/>
      <c r="BU207" s="31"/>
      <c r="BV207" s="31"/>
      <c r="BW207" s="20"/>
      <c r="BX207" s="20"/>
      <c r="BY207" s="20"/>
      <c r="BZ207" s="20"/>
      <c r="CA207" s="20"/>
      <c r="CB207" s="47"/>
    </row>
    <row r="208" spans="1:80" s="17" customFormat="1" ht="11.25">
      <c r="A208" s="62" t="s">
        <v>209</v>
      </c>
      <c r="B208" s="18">
        <f>SUM(BU208:CB208)+BT208</f>
        <v>0</v>
      </c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46"/>
      <c r="BU208" s="31"/>
      <c r="BV208" s="31"/>
      <c r="BW208" s="20"/>
      <c r="BX208" s="20"/>
      <c r="BY208" s="20"/>
      <c r="BZ208" s="20"/>
      <c r="CA208" s="20"/>
      <c r="CB208" s="47"/>
    </row>
    <row r="209" spans="1:80" s="17" customFormat="1" ht="11.25">
      <c r="A209" s="38" t="s">
        <v>210</v>
      </c>
      <c r="B209" s="18">
        <f>B210+B211</f>
        <v>0</v>
      </c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48">
        <f>BT210+BT211</f>
        <v>0</v>
      </c>
      <c r="BU209" s="22">
        <f>BU210+BU211</f>
        <v>0</v>
      </c>
      <c r="BV209" s="22">
        <f>BV210+BV211</f>
        <v>0</v>
      </c>
      <c r="BW209" s="20"/>
      <c r="BX209" s="20"/>
      <c r="BY209" s="20"/>
      <c r="BZ209" s="20"/>
      <c r="CA209" s="20"/>
      <c r="CB209" s="18">
        <f>CB210+CB211</f>
        <v>0</v>
      </c>
    </row>
    <row r="210" spans="1:80" s="17" customFormat="1" ht="11.25">
      <c r="A210" s="62" t="s">
        <v>211</v>
      </c>
      <c r="B210" s="18">
        <f>SUM(BU210:CB210)+BT210</f>
        <v>0</v>
      </c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46"/>
      <c r="BU210" s="31"/>
      <c r="BV210" s="31"/>
      <c r="BW210" s="20"/>
      <c r="BX210" s="20"/>
      <c r="BY210" s="20"/>
      <c r="BZ210" s="20"/>
      <c r="CA210" s="20"/>
      <c r="CB210" s="47"/>
    </row>
    <row r="211" spans="1:80" s="17" customFormat="1" ht="11.25">
      <c r="A211" s="62" t="s">
        <v>212</v>
      </c>
      <c r="B211" s="18">
        <f>SUM(BU211:CB211)+BT211</f>
        <v>0</v>
      </c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46"/>
      <c r="BU211" s="31"/>
      <c r="BV211" s="31"/>
      <c r="BW211" s="20"/>
      <c r="BX211" s="20"/>
      <c r="BY211" s="20"/>
      <c r="BZ211" s="20"/>
      <c r="CA211" s="20"/>
      <c r="CB211" s="47"/>
    </row>
    <row r="212" spans="1:80" s="17" customFormat="1" ht="11.25">
      <c r="A212" s="38" t="s">
        <v>213</v>
      </c>
      <c r="B212" s="18">
        <f>B213+B214</f>
        <v>0</v>
      </c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48">
        <f>BT213+BT214</f>
        <v>0</v>
      </c>
      <c r="BU212" s="22">
        <f>BU213+BU214</f>
        <v>0</v>
      </c>
      <c r="BV212" s="22">
        <f>BV213+BV214</f>
        <v>0</v>
      </c>
      <c r="BW212" s="20"/>
      <c r="BX212" s="20"/>
      <c r="BY212" s="20"/>
      <c r="BZ212" s="20"/>
      <c r="CA212" s="20"/>
      <c r="CB212" s="18">
        <f>CB213+CB214</f>
        <v>0</v>
      </c>
    </row>
    <row r="213" spans="1:80" s="17" customFormat="1" ht="11.25">
      <c r="A213" s="62" t="s">
        <v>152</v>
      </c>
      <c r="B213" s="18">
        <f>SUM(BU213:CB213)+BT213</f>
        <v>0</v>
      </c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46"/>
      <c r="BU213" s="31"/>
      <c r="BV213" s="31"/>
      <c r="BW213" s="20"/>
      <c r="BX213" s="20"/>
      <c r="BY213" s="20"/>
      <c r="BZ213" s="20"/>
      <c r="CA213" s="20"/>
      <c r="CB213" s="47"/>
    </row>
    <row r="214" spans="1:80" s="17" customFormat="1" ht="11.25">
      <c r="A214" s="62" t="s">
        <v>214</v>
      </c>
      <c r="B214" s="18">
        <f>SUM(BU214:CB214)+BT214</f>
        <v>0</v>
      </c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46"/>
      <c r="BU214" s="31"/>
      <c r="BV214" s="31"/>
      <c r="BW214" s="20"/>
      <c r="BX214" s="20"/>
      <c r="BY214" s="20"/>
      <c r="BZ214" s="20"/>
      <c r="CA214" s="20"/>
      <c r="CB214" s="47"/>
    </row>
    <row r="215" spans="1:254" s="17" customFormat="1" ht="11.25">
      <c r="A215" s="58" t="s">
        <v>154</v>
      </c>
      <c r="B215" s="16">
        <f>B216+B217+B218+B219+B220+B221+B222+B223</f>
        <v>-113442.01</v>
      </c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45">
        <f>BT216+BT217+BT218+BT219+BT220+BT221+BT222+BT223</f>
        <v>-113442.01</v>
      </c>
      <c r="BU215" s="15">
        <f>BU216+BU217+BU218+BU219+BU220+BU221+BU222+BU223</f>
        <v>0</v>
      </c>
      <c r="BV215" s="15">
        <f>BV216+BV217+BV218+BV219+BV220+BV221+BV222+BV223</f>
        <v>0</v>
      </c>
      <c r="BW215" s="14"/>
      <c r="BX215" s="14"/>
      <c r="BY215" s="14"/>
      <c r="BZ215" s="14"/>
      <c r="CA215" s="14"/>
      <c r="CB215" s="16">
        <f>CB216+CB217+CB218+CB219+CB220+CB221+CB222+CB223</f>
        <v>0</v>
      </c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  <c r="EP215" s="11"/>
      <c r="EQ215" s="11"/>
      <c r="ER215" s="11"/>
      <c r="ES215" s="11"/>
      <c r="ET215" s="11"/>
      <c r="EU215" s="11"/>
      <c r="EV215" s="11"/>
      <c r="EW215" s="11"/>
      <c r="EX215" s="11"/>
      <c r="EY215" s="11"/>
      <c r="EZ215" s="11"/>
      <c r="FA215" s="11"/>
      <c r="FB215" s="11"/>
      <c r="FC215" s="11"/>
      <c r="FD215" s="11"/>
      <c r="FE215" s="11"/>
      <c r="FF215" s="11"/>
      <c r="FG215" s="11"/>
      <c r="FH215" s="11"/>
      <c r="FI215" s="11"/>
      <c r="FJ215" s="11"/>
      <c r="FK215" s="11"/>
      <c r="FL215" s="11"/>
      <c r="FM215" s="11"/>
      <c r="FN215" s="11"/>
      <c r="FO215" s="11"/>
      <c r="FP215" s="11"/>
      <c r="FQ215" s="11"/>
      <c r="FR215" s="11"/>
      <c r="FS215" s="11"/>
      <c r="FT215" s="11"/>
      <c r="FU215" s="11"/>
      <c r="FV215" s="11"/>
      <c r="FW215" s="11"/>
      <c r="FX215" s="11"/>
      <c r="FY215" s="11"/>
      <c r="FZ215" s="11"/>
      <c r="GA215" s="11"/>
      <c r="GB215" s="11"/>
      <c r="GC215" s="11"/>
      <c r="GD215" s="11"/>
      <c r="GE215" s="11"/>
      <c r="GF215" s="11"/>
      <c r="GG215" s="11"/>
      <c r="GH215" s="11"/>
      <c r="GI215" s="11"/>
      <c r="GJ215" s="11"/>
      <c r="GK215" s="11"/>
      <c r="GL215" s="11"/>
      <c r="GM215" s="11"/>
      <c r="GN215" s="11"/>
      <c r="GO215" s="11"/>
      <c r="GP215" s="11"/>
      <c r="GQ215" s="11"/>
      <c r="GR215" s="11"/>
      <c r="GS215" s="11"/>
      <c r="GT215" s="11"/>
      <c r="GU215" s="11"/>
      <c r="GV215" s="11"/>
      <c r="GW215" s="11"/>
      <c r="GX215" s="11"/>
      <c r="GY215" s="11"/>
      <c r="GZ215" s="11"/>
      <c r="HA215" s="11"/>
      <c r="HB215" s="11"/>
      <c r="HC215" s="11"/>
      <c r="HD215" s="11"/>
      <c r="HE215" s="11"/>
      <c r="HF215" s="11"/>
      <c r="HG215" s="11"/>
      <c r="HH215" s="11"/>
      <c r="HI215" s="11"/>
      <c r="HJ215" s="11"/>
      <c r="HK215" s="11"/>
      <c r="HL215" s="11"/>
      <c r="HM215" s="11"/>
      <c r="HN215" s="11"/>
      <c r="HO215" s="11"/>
      <c r="HP215" s="11"/>
      <c r="HQ215" s="11"/>
      <c r="HR215" s="11"/>
      <c r="HS215" s="11"/>
      <c r="HT215" s="11"/>
      <c r="HU215" s="11"/>
      <c r="HV215" s="11"/>
      <c r="HW215" s="11"/>
      <c r="HX215" s="11"/>
      <c r="HY215" s="11"/>
      <c r="HZ215" s="11"/>
      <c r="IA215" s="11"/>
      <c r="IB215" s="11"/>
      <c r="IC215" s="11"/>
      <c r="ID215" s="11"/>
      <c r="IE215" s="11"/>
      <c r="IF215" s="11"/>
      <c r="IG215" s="11"/>
      <c r="IH215" s="11"/>
      <c r="II215" s="11"/>
      <c r="IJ215" s="11"/>
      <c r="IK215" s="11"/>
      <c r="IL215" s="11"/>
      <c r="IM215" s="11"/>
      <c r="IN215" s="11"/>
      <c r="IO215" s="11"/>
      <c r="IP215" s="11"/>
      <c r="IQ215" s="11"/>
      <c r="IR215" s="11"/>
      <c r="IS215" s="11"/>
      <c r="IT215" s="11"/>
    </row>
    <row r="216" spans="1:80" s="17" customFormat="1" ht="11.25">
      <c r="A216" s="38" t="s">
        <v>155</v>
      </c>
      <c r="B216" s="18">
        <f aca="true" t="shared" si="37" ref="B216:B223">SUM(BU216:CB216)+BT216</f>
        <v>-113442.01</v>
      </c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46">
        <v>-113442.01</v>
      </c>
      <c r="BU216" s="31"/>
      <c r="BV216" s="31"/>
      <c r="BW216" s="20"/>
      <c r="BX216" s="20"/>
      <c r="BY216" s="20"/>
      <c r="BZ216" s="20"/>
      <c r="CA216" s="20"/>
      <c r="CB216" s="47"/>
    </row>
    <row r="217" spans="1:80" s="17" customFormat="1" ht="11.25">
      <c r="A217" s="38" t="s">
        <v>215</v>
      </c>
      <c r="B217" s="18">
        <f t="shared" si="37"/>
        <v>0</v>
      </c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46"/>
      <c r="BU217" s="31"/>
      <c r="BV217" s="31"/>
      <c r="BW217" s="20"/>
      <c r="BX217" s="20"/>
      <c r="BY217" s="20"/>
      <c r="BZ217" s="20"/>
      <c r="CA217" s="20"/>
      <c r="CB217" s="47"/>
    </row>
    <row r="218" spans="1:80" s="17" customFormat="1" ht="11.25">
      <c r="A218" s="38" t="s">
        <v>157</v>
      </c>
      <c r="B218" s="18">
        <f t="shared" si="37"/>
        <v>0</v>
      </c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46"/>
      <c r="BU218" s="31"/>
      <c r="BV218" s="31"/>
      <c r="BW218" s="20"/>
      <c r="BX218" s="20"/>
      <c r="BY218" s="20"/>
      <c r="BZ218" s="20"/>
      <c r="CA218" s="20"/>
      <c r="CB218" s="47"/>
    </row>
    <row r="219" spans="1:80" s="17" customFormat="1" ht="11.25">
      <c r="A219" s="38" t="s">
        <v>158</v>
      </c>
      <c r="B219" s="18">
        <f t="shared" si="37"/>
        <v>0</v>
      </c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46"/>
      <c r="BU219" s="31"/>
      <c r="BV219" s="31"/>
      <c r="BW219" s="20"/>
      <c r="BX219" s="20"/>
      <c r="BY219" s="20"/>
      <c r="BZ219" s="20"/>
      <c r="CA219" s="20"/>
      <c r="CB219" s="47"/>
    </row>
    <row r="220" spans="1:80" s="17" customFormat="1" ht="11.25">
      <c r="A220" s="38" t="s">
        <v>159</v>
      </c>
      <c r="B220" s="18">
        <f t="shared" si="37"/>
        <v>0</v>
      </c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46"/>
      <c r="BU220" s="31"/>
      <c r="BV220" s="31"/>
      <c r="BW220" s="20"/>
      <c r="BX220" s="20"/>
      <c r="BY220" s="20"/>
      <c r="BZ220" s="20"/>
      <c r="CA220" s="20"/>
      <c r="CB220" s="47"/>
    </row>
    <row r="221" spans="1:80" s="17" customFormat="1" ht="11.25">
      <c r="A221" s="38" t="s">
        <v>216</v>
      </c>
      <c r="B221" s="18">
        <f t="shared" si="37"/>
        <v>0</v>
      </c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46"/>
      <c r="BU221" s="31"/>
      <c r="BV221" s="31"/>
      <c r="BW221" s="20"/>
      <c r="BX221" s="20"/>
      <c r="BY221" s="20"/>
      <c r="BZ221" s="20"/>
      <c r="CA221" s="20"/>
      <c r="CB221" s="47"/>
    </row>
    <row r="222" spans="1:80" s="17" customFormat="1" ht="11.25">
      <c r="A222" s="38" t="s">
        <v>161</v>
      </c>
      <c r="B222" s="18">
        <f t="shared" si="37"/>
        <v>0</v>
      </c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46"/>
      <c r="BU222" s="31"/>
      <c r="BV222" s="31"/>
      <c r="BW222" s="20"/>
      <c r="BX222" s="20"/>
      <c r="BY222" s="20"/>
      <c r="BZ222" s="20"/>
      <c r="CA222" s="20"/>
      <c r="CB222" s="47"/>
    </row>
    <row r="223" spans="1:80" s="17" customFormat="1" ht="11.25">
      <c r="A223" s="38" t="s">
        <v>162</v>
      </c>
      <c r="B223" s="18">
        <f t="shared" si="37"/>
        <v>0</v>
      </c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46"/>
      <c r="BU223" s="31"/>
      <c r="BV223" s="31"/>
      <c r="BW223" s="20"/>
      <c r="BX223" s="20"/>
      <c r="BY223" s="20"/>
      <c r="BZ223" s="20"/>
      <c r="CA223" s="20"/>
      <c r="CB223" s="47"/>
    </row>
    <row r="224" spans="1:85" s="17" customFormat="1" ht="11.25">
      <c r="A224" s="58" t="s">
        <v>217</v>
      </c>
      <c r="B224" s="16">
        <f>B225+B226+B227+B228+B229</f>
        <v>0</v>
      </c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45">
        <f>BT225+BT226+BT227+BT228+BT229</f>
        <v>0</v>
      </c>
      <c r="BU224" s="15">
        <f>BU225+BU226+BU227+BU228+BU229</f>
        <v>0</v>
      </c>
      <c r="BV224" s="15">
        <f>BV225+BV226+BV227+BV228+BV229</f>
        <v>0</v>
      </c>
      <c r="BW224" s="14"/>
      <c r="BX224" s="14"/>
      <c r="BY224" s="14"/>
      <c r="BZ224" s="14"/>
      <c r="CA224" s="14"/>
      <c r="CB224" s="16">
        <f>CB225+CB226+CB227+CB228+CB229</f>
        <v>0</v>
      </c>
      <c r="CG224" s="11"/>
    </row>
    <row r="225" spans="1:80" s="17" customFormat="1" ht="11.25">
      <c r="A225" s="38" t="s">
        <v>218</v>
      </c>
      <c r="B225" s="18">
        <f aca="true" t="shared" si="38" ref="B225:B230">SUM(BU225:CB225)+BT225</f>
        <v>0</v>
      </c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46"/>
      <c r="BU225" s="31"/>
      <c r="BV225" s="31"/>
      <c r="BW225" s="20"/>
      <c r="BX225" s="20"/>
      <c r="BY225" s="20"/>
      <c r="BZ225" s="20"/>
      <c r="CA225" s="20"/>
      <c r="CB225" s="47"/>
    </row>
    <row r="226" spans="1:80" s="17" customFormat="1" ht="11.25">
      <c r="A226" s="38" t="s">
        <v>219</v>
      </c>
      <c r="B226" s="18">
        <f t="shared" si="38"/>
        <v>0</v>
      </c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46"/>
      <c r="BU226" s="31"/>
      <c r="BV226" s="31"/>
      <c r="BW226" s="20"/>
      <c r="BX226" s="20"/>
      <c r="BY226" s="20"/>
      <c r="BZ226" s="20"/>
      <c r="CA226" s="20"/>
      <c r="CB226" s="47"/>
    </row>
    <row r="227" spans="1:80" s="17" customFormat="1" ht="11.25">
      <c r="A227" s="38" t="s">
        <v>220</v>
      </c>
      <c r="B227" s="18">
        <f t="shared" si="38"/>
        <v>0</v>
      </c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46"/>
      <c r="BU227" s="31"/>
      <c r="BV227" s="31"/>
      <c r="BW227" s="20"/>
      <c r="BX227" s="20"/>
      <c r="BY227" s="20"/>
      <c r="BZ227" s="20"/>
      <c r="CA227" s="20"/>
      <c r="CB227" s="47"/>
    </row>
    <row r="228" spans="1:80" s="17" customFormat="1" ht="11.25">
      <c r="A228" s="38" t="s">
        <v>221</v>
      </c>
      <c r="B228" s="18">
        <f t="shared" si="38"/>
        <v>0</v>
      </c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46"/>
      <c r="BU228" s="31"/>
      <c r="BV228" s="31"/>
      <c r="BW228" s="20"/>
      <c r="BX228" s="20"/>
      <c r="BY228" s="20"/>
      <c r="BZ228" s="20"/>
      <c r="CA228" s="20"/>
      <c r="CB228" s="47"/>
    </row>
    <row r="229" spans="1:80" s="17" customFormat="1" ht="11.25">
      <c r="A229" s="38" t="s">
        <v>222</v>
      </c>
      <c r="B229" s="18">
        <f t="shared" si="38"/>
        <v>0</v>
      </c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46"/>
      <c r="BU229" s="31"/>
      <c r="BV229" s="31"/>
      <c r="BW229" s="20"/>
      <c r="BX229" s="20"/>
      <c r="BY229" s="20"/>
      <c r="BZ229" s="20"/>
      <c r="CA229" s="20"/>
      <c r="CB229" s="47"/>
    </row>
    <row r="230" spans="1:85" s="17" customFormat="1" ht="11.25">
      <c r="A230" s="58" t="s">
        <v>223</v>
      </c>
      <c r="B230" s="16">
        <f t="shared" si="38"/>
        <v>0</v>
      </c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49"/>
      <c r="BU230" s="34"/>
      <c r="BV230" s="34"/>
      <c r="BW230" s="14"/>
      <c r="BX230" s="14"/>
      <c r="BY230" s="14"/>
      <c r="BZ230" s="14"/>
      <c r="CA230" s="14"/>
      <c r="CB230" s="50"/>
      <c r="CG230" s="11"/>
    </row>
    <row r="231" spans="1:85" s="17" customFormat="1" ht="11.25">
      <c r="A231" s="58" t="s">
        <v>224</v>
      </c>
      <c r="B231" s="16">
        <f>B232+B242+B251+B260+B261+B264+B267+B271+B272</f>
        <v>0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45">
        <f>BT232+BT242+BT251+BT260+BT261+BT264+BT267+BT271+BT272</f>
        <v>0</v>
      </c>
      <c r="BU231" s="15">
        <f>BU232+BU242+BU251+BU260+BU261+BU264+BU267+BU271+BU272</f>
        <v>0</v>
      </c>
      <c r="BV231" s="15">
        <f>BV232+BV242+BV251+BV260+BV261+BV264+BV267+BV271+BV272</f>
        <v>0</v>
      </c>
      <c r="BW231" s="14"/>
      <c r="BX231" s="14"/>
      <c r="BY231" s="14"/>
      <c r="BZ231" s="14"/>
      <c r="CA231" s="14"/>
      <c r="CB231" s="16">
        <f>CB232+CB242+CB251+CB260+CB261+CB264+CB267+CB271+CB272</f>
        <v>0</v>
      </c>
      <c r="CG231" s="11"/>
    </row>
    <row r="232" spans="1:80" s="17" customFormat="1" ht="11.25">
      <c r="A232" s="38" t="s">
        <v>225</v>
      </c>
      <c r="B232" s="18">
        <f>B233+B234+B235+B236+B237+B238+B239+B240+B241</f>
        <v>0</v>
      </c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48">
        <f>BT233+BT234+BT235+BT236+BT237+BT238+BT239+BT240+BT241</f>
        <v>0</v>
      </c>
      <c r="BU232" s="22">
        <f>BU233+BU234+BU235+BU236+BU237+BU238+BU239+BU240+BU241</f>
        <v>0</v>
      </c>
      <c r="BV232" s="22">
        <f>BV233+BV234+BV235+BV236+BV237+BV238+BV239+BV240+BV241</f>
        <v>0</v>
      </c>
      <c r="BW232" s="20"/>
      <c r="BX232" s="20"/>
      <c r="BY232" s="20"/>
      <c r="BZ232" s="20"/>
      <c r="CA232" s="20"/>
      <c r="CB232" s="18">
        <f>CB233+CB234+CB235+CB236+CB237+CB238+CB239+CB240+CB241</f>
        <v>0</v>
      </c>
    </row>
    <row r="233" spans="1:80" s="17" customFormat="1" ht="11.25">
      <c r="A233" s="62" t="s">
        <v>226</v>
      </c>
      <c r="B233" s="18">
        <f aca="true" t="shared" si="39" ref="B233:B241">SUM(BU233:CB233)+BT233</f>
        <v>0</v>
      </c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46"/>
      <c r="BU233" s="31"/>
      <c r="BV233" s="31"/>
      <c r="BW233" s="20"/>
      <c r="BX233" s="20"/>
      <c r="BY233" s="20"/>
      <c r="BZ233" s="20"/>
      <c r="CA233" s="20"/>
      <c r="CB233" s="47"/>
    </row>
    <row r="234" spans="1:80" s="17" customFormat="1" ht="11.25">
      <c r="A234" s="62" t="s">
        <v>227</v>
      </c>
      <c r="B234" s="18">
        <f t="shared" si="39"/>
        <v>0</v>
      </c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46"/>
      <c r="BU234" s="31"/>
      <c r="BV234" s="31"/>
      <c r="BW234" s="20"/>
      <c r="BX234" s="20"/>
      <c r="BY234" s="20"/>
      <c r="BZ234" s="20"/>
      <c r="CA234" s="20"/>
      <c r="CB234" s="47"/>
    </row>
    <row r="235" spans="1:80" s="17" customFormat="1" ht="11.25">
      <c r="A235" s="62" t="s">
        <v>228</v>
      </c>
      <c r="B235" s="18">
        <f t="shared" si="39"/>
        <v>0</v>
      </c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46"/>
      <c r="BU235" s="31"/>
      <c r="BV235" s="31"/>
      <c r="BW235" s="20"/>
      <c r="BX235" s="20"/>
      <c r="BY235" s="20"/>
      <c r="BZ235" s="20"/>
      <c r="CA235" s="20"/>
      <c r="CB235" s="47"/>
    </row>
    <row r="236" spans="1:80" s="17" customFormat="1" ht="11.25">
      <c r="A236" s="62" t="s">
        <v>229</v>
      </c>
      <c r="B236" s="18">
        <f t="shared" si="39"/>
        <v>0</v>
      </c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46"/>
      <c r="BU236" s="31"/>
      <c r="BV236" s="31"/>
      <c r="BW236" s="20"/>
      <c r="BX236" s="20"/>
      <c r="BY236" s="20"/>
      <c r="BZ236" s="20"/>
      <c r="CA236" s="20"/>
      <c r="CB236" s="47"/>
    </row>
    <row r="237" spans="1:80" s="17" customFormat="1" ht="11.25">
      <c r="A237" s="62" t="s">
        <v>230</v>
      </c>
      <c r="B237" s="18">
        <f t="shared" si="39"/>
        <v>0</v>
      </c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46"/>
      <c r="BU237" s="31"/>
      <c r="BV237" s="31"/>
      <c r="BW237" s="20"/>
      <c r="BX237" s="20"/>
      <c r="BY237" s="20"/>
      <c r="BZ237" s="20"/>
      <c r="CA237" s="20"/>
      <c r="CB237" s="47"/>
    </row>
    <row r="238" spans="1:80" s="17" customFormat="1" ht="11.25">
      <c r="A238" s="62" t="s">
        <v>231</v>
      </c>
      <c r="B238" s="18">
        <f t="shared" si="39"/>
        <v>0</v>
      </c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46"/>
      <c r="BU238" s="31"/>
      <c r="BV238" s="31"/>
      <c r="BW238" s="20"/>
      <c r="BX238" s="20"/>
      <c r="BY238" s="20"/>
      <c r="BZ238" s="20"/>
      <c r="CA238" s="20"/>
      <c r="CB238" s="47"/>
    </row>
    <row r="239" spans="1:80" s="17" customFormat="1" ht="11.25">
      <c r="A239" s="62" t="s">
        <v>232</v>
      </c>
      <c r="B239" s="18">
        <f t="shared" si="39"/>
        <v>0</v>
      </c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46"/>
      <c r="BU239" s="31"/>
      <c r="BV239" s="31"/>
      <c r="BW239" s="20"/>
      <c r="BX239" s="20"/>
      <c r="BY239" s="20"/>
      <c r="BZ239" s="20"/>
      <c r="CA239" s="20"/>
      <c r="CB239" s="47"/>
    </row>
    <row r="240" spans="1:80" s="17" customFormat="1" ht="11.25">
      <c r="A240" s="62" t="s">
        <v>233</v>
      </c>
      <c r="B240" s="18">
        <f t="shared" si="39"/>
        <v>0</v>
      </c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46"/>
      <c r="BU240" s="31"/>
      <c r="BV240" s="31"/>
      <c r="BW240" s="20"/>
      <c r="BX240" s="20"/>
      <c r="BY240" s="20"/>
      <c r="BZ240" s="20"/>
      <c r="CA240" s="20"/>
      <c r="CB240" s="47"/>
    </row>
    <row r="241" spans="1:80" s="17" customFormat="1" ht="11.25">
      <c r="A241" s="62" t="s">
        <v>234</v>
      </c>
      <c r="B241" s="18">
        <f t="shared" si="39"/>
        <v>0</v>
      </c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46"/>
      <c r="BU241" s="31"/>
      <c r="BV241" s="31"/>
      <c r="BW241" s="20"/>
      <c r="BX241" s="20"/>
      <c r="BY241" s="20"/>
      <c r="BZ241" s="20"/>
      <c r="CA241" s="20"/>
      <c r="CB241" s="47"/>
    </row>
    <row r="242" spans="1:80" s="17" customFormat="1" ht="11.25">
      <c r="A242" s="38" t="s">
        <v>235</v>
      </c>
      <c r="B242" s="18">
        <f>B243+B244+B245+B246+B247+B248+B249+B250</f>
        <v>0</v>
      </c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48">
        <f>BT243+BT244+BT245+BT246+BT247+BT248+BT249+BT250</f>
        <v>0</v>
      </c>
      <c r="BU242" s="22">
        <f>BU243+BU244+BU245+BU246+BU247+BU248+BU249+BU250</f>
        <v>0</v>
      </c>
      <c r="BV242" s="22">
        <f>BV243+BV244+BV245+BV246+BV247+BV248+BV249+BV250</f>
        <v>0</v>
      </c>
      <c r="BW242" s="20"/>
      <c r="BX242" s="20"/>
      <c r="BY242" s="20"/>
      <c r="BZ242" s="20"/>
      <c r="CA242" s="20"/>
      <c r="CB242" s="18">
        <f>CB243+CB244+CB245+CB246+CB247+CB248+CB249+CB250</f>
        <v>0</v>
      </c>
    </row>
    <row r="243" spans="1:80" s="17" customFormat="1" ht="11.25">
      <c r="A243" s="62" t="s">
        <v>226</v>
      </c>
      <c r="B243" s="18">
        <f aca="true" t="shared" si="40" ref="B243:B250">SUM(BU243:CB243)+BT243</f>
        <v>0</v>
      </c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46"/>
      <c r="BU243" s="31"/>
      <c r="BV243" s="31"/>
      <c r="BW243" s="20"/>
      <c r="BX243" s="20"/>
      <c r="BY243" s="20"/>
      <c r="BZ243" s="20"/>
      <c r="CA243" s="20"/>
      <c r="CB243" s="47"/>
    </row>
    <row r="244" spans="1:80" s="17" customFormat="1" ht="11.25">
      <c r="A244" s="62" t="s">
        <v>227</v>
      </c>
      <c r="B244" s="18">
        <f t="shared" si="40"/>
        <v>0</v>
      </c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46"/>
      <c r="BU244" s="31"/>
      <c r="BV244" s="31"/>
      <c r="BW244" s="20"/>
      <c r="BX244" s="20"/>
      <c r="BY244" s="20"/>
      <c r="BZ244" s="20"/>
      <c r="CA244" s="20"/>
      <c r="CB244" s="47"/>
    </row>
    <row r="245" spans="1:80" s="17" customFormat="1" ht="11.25">
      <c r="A245" s="62" t="s">
        <v>228</v>
      </c>
      <c r="B245" s="18">
        <f t="shared" si="40"/>
        <v>0</v>
      </c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46"/>
      <c r="BU245" s="31"/>
      <c r="BV245" s="31"/>
      <c r="BW245" s="20"/>
      <c r="BX245" s="20"/>
      <c r="BY245" s="20"/>
      <c r="BZ245" s="20"/>
      <c r="CA245" s="20"/>
      <c r="CB245" s="47"/>
    </row>
    <row r="246" spans="1:80" s="17" customFormat="1" ht="11.25">
      <c r="A246" s="62" t="s">
        <v>229</v>
      </c>
      <c r="B246" s="18">
        <f t="shared" si="40"/>
        <v>0</v>
      </c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46"/>
      <c r="BU246" s="31"/>
      <c r="BV246" s="31"/>
      <c r="BW246" s="20"/>
      <c r="BX246" s="20"/>
      <c r="BY246" s="20"/>
      <c r="BZ246" s="20"/>
      <c r="CA246" s="20"/>
      <c r="CB246" s="47"/>
    </row>
    <row r="247" spans="1:80" s="17" customFormat="1" ht="11.25">
      <c r="A247" s="62" t="s">
        <v>230</v>
      </c>
      <c r="B247" s="18">
        <f t="shared" si="40"/>
        <v>0</v>
      </c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46"/>
      <c r="BU247" s="31"/>
      <c r="BV247" s="31"/>
      <c r="BW247" s="20"/>
      <c r="BX247" s="20"/>
      <c r="BY247" s="20"/>
      <c r="BZ247" s="20"/>
      <c r="CA247" s="20"/>
      <c r="CB247" s="47"/>
    </row>
    <row r="248" spans="1:80" s="17" customFormat="1" ht="11.25">
      <c r="A248" s="62" t="s">
        <v>231</v>
      </c>
      <c r="B248" s="18">
        <f t="shared" si="40"/>
        <v>0</v>
      </c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46"/>
      <c r="BU248" s="31"/>
      <c r="BV248" s="31"/>
      <c r="BW248" s="20"/>
      <c r="BX248" s="20"/>
      <c r="BY248" s="20"/>
      <c r="BZ248" s="20"/>
      <c r="CA248" s="20"/>
      <c r="CB248" s="47"/>
    </row>
    <row r="249" spans="1:80" s="17" customFormat="1" ht="11.25">
      <c r="A249" s="62" t="s">
        <v>236</v>
      </c>
      <c r="B249" s="18">
        <f t="shared" si="40"/>
        <v>0</v>
      </c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46"/>
      <c r="BU249" s="31"/>
      <c r="BV249" s="31"/>
      <c r="BW249" s="20"/>
      <c r="BX249" s="20"/>
      <c r="BY249" s="20"/>
      <c r="BZ249" s="20"/>
      <c r="CA249" s="20"/>
      <c r="CB249" s="47"/>
    </row>
    <row r="250" spans="1:80" s="17" customFormat="1" ht="11.25">
      <c r="A250" s="62" t="s">
        <v>234</v>
      </c>
      <c r="B250" s="18">
        <f t="shared" si="40"/>
        <v>0</v>
      </c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46"/>
      <c r="BU250" s="31"/>
      <c r="BV250" s="31"/>
      <c r="BW250" s="20"/>
      <c r="BX250" s="20"/>
      <c r="BY250" s="20"/>
      <c r="BZ250" s="20"/>
      <c r="CA250" s="20"/>
      <c r="CB250" s="47"/>
    </row>
    <row r="251" spans="1:80" s="17" customFormat="1" ht="11.25">
      <c r="A251" s="38" t="s">
        <v>237</v>
      </c>
      <c r="B251" s="18">
        <f>B252+B253+B254+B255+B256+B257+B258+B259</f>
        <v>0</v>
      </c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48">
        <f>BT252+BT253+BT254+BT255+BT256+BT257+BT258+BT259</f>
        <v>0</v>
      </c>
      <c r="BU251" s="22">
        <f>BU252+BU253+BU254+BU255+BU256+BU257+BU258+BU259</f>
        <v>0</v>
      </c>
      <c r="BV251" s="22">
        <f>BV252+BV253+BV254+BV255+BV256+BV257+BV258+BV259</f>
        <v>0</v>
      </c>
      <c r="BW251" s="20"/>
      <c r="BX251" s="20"/>
      <c r="BY251" s="20"/>
      <c r="BZ251" s="20"/>
      <c r="CA251" s="20"/>
      <c r="CB251" s="18">
        <f>CB252+CB253+CB254+CB255+CB256+CB257+CB258+CB259</f>
        <v>0</v>
      </c>
    </row>
    <row r="252" spans="1:80" s="17" customFormat="1" ht="11.25">
      <c r="A252" s="62" t="s">
        <v>238</v>
      </c>
      <c r="B252" s="18">
        <f aca="true" t="shared" si="41" ref="B252:B260">SUM(BU252:CB252)+BT252</f>
        <v>0</v>
      </c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46"/>
      <c r="BU252" s="31"/>
      <c r="BV252" s="31"/>
      <c r="BW252" s="20"/>
      <c r="BX252" s="20"/>
      <c r="BY252" s="20"/>
      <c r="BZ252" s="20"/>
      <c r="CA252" s="20"/>
      <c r="CB252" s="47"/>
    </row>
    <row r="253" spans="1:80" s="17" customFormat="1" ht="11.25">
      <c r="A253" s="62" t="s">
        <v>227</v>
      </c>
      <c r="B253" s="18">
        <f t="shared" si="41"/>
        <v>0</v>
      </c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46"/>
      <c r="BU253" s="31"/>
      <c r="BV253" s="31"/>
      <c r="BW253" s="20"/>
      <c r="BX253" s="20"/>
      <c r="BY253" s="20"/>
      <c r="BZ253" s="20"/>
      <c r="CA253" s="20"/>
      <c r="CB253" s="47"/>
    </row>
    <row r="254" spans="1:80" s="17" customFormat="1" ht="11.25">
      <c r="A254" s="62" t="s">
        <v>228</v>
      </c>
      <c r="B254" s="18">
        <f t="shared" si="41"/>
        <v>0</v>
      </c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46"/>
      <c r="BU254" s="31"/>
      <c r="BV254" s="31"/>
      <c r="BW254" s="20"/>
      <c r="BX254" s="20"/>
      <c r="BY254" s="20"/>
      <c r="BZ254" s="20"/>
      <c r="CA254" s="20"/>
      <c r="CB254" s="47"/>
    </row>
    <row r="255" spans="1:80" s="17" customFormat="1" ht="11.25">
      <c r="A255" s="62" t="s">
        <v>229</v>
      </c>
      <c r="B255" s="18">
        <f t="shared" si="41"/>
        <v>0</v>
      </c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46"/>
      <c r="BU255" s="31"/>
      <c r="BV255" s="31"/>
      <c r="BW255" s="20"/>
      <c r="BX255" s="20"/>
      <c r="BY255" s="20"/>
      <c r="BZ255" s="20"/>
      <c r="CA255" s="20"/>
      <c r="CB255" s="47"/>
    </row>
    <row r="256" spans="1:80" s="17" customFormat="1" ht="11.25">
      <c r="A256" s="62" t="s">
        <v>230</v>
      </c>
      <c r="B256" s="18">
        <f t="shared" si="41"/>
        <v>0</v>
      </c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46"/>
      <c r="BU256" s="31"/>
      <c r="BV256" s="31"/>
      <c r="BW256" s="20"/>
      <c r="BX256" s="20"/>
      <c r="BY256" s="20"/>
      <c r="BZ256" s="20"/>
      <c r="CA256" s="20"/>
      <c r="CB256" s="47"/>
    </row>
    <row r="257" spans="1:80" s="17" customFormat="1" ht="11.25">
      <c r="A257" s="62" t="s">
        <v>231</v>
      </c>
      <c r="B257" s="18">
        <f t="shared" si="41"/>
        <v>0</v>
      </c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46"/>
      <c r="BU257" s="31"/>
      <c r="BV257" s="31"/>
      <c r="BW257" s="20"/>
      <c r="BX257" s="20"/>
      <c r="BY257" s="20"/>
      <c r="BZ257" s="20"/>
      <c r="CA257" s="20"/>
      <c r="CB257" s="47"/>
    </row>
    <row r="258" spans="1:80" s="17" customFormat="1" ht="11.25">
      <c r="A258" s="62" t="s">
        <v>236</v>
      </c>
      <c r="B258" s="18">
        <f t="shared" si="41"/>
        <v>0</v>
      </c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46"/>
      <c r="BU258" s="31"/>
      <c r="BV258" s="31"/>
      <c r="BW258" s="20"/>
      <c r="BX258" s="20"/>
      <c r="BY258" s="20"/>
      <c r="BZ258" s="20"/>
      <c r="CA258" s="20"/>
      <c r="CB258" s="47"/>
    </row>
    <row r="259" spans="1:80" s="17" customFormat="1" ht="11.25">
      <c r="A259" s="62" t="s">
        <v>234</v>
      </c>
      <c r="B259" s="18">
        <f t="shared" si="41"/>
        <v>0</v>
      </c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46"/>
      <c r="BU259" s="31"/>
      <c r="BV259" s="31"/>
      <c r="BW259" s="20"/>
      <c r="BX259" s="20"/>
      <c r="BY259" s="20"/>
      <c r="BZ259" s="20"/>
      <c r="CA259" s="20"/>
      <c r="CB259" s="47"/>
    </row>
    <row r="260" spans="1:80" s="17" customFormat="1" ht="11.25">
      <c r="A260" s="38" t="s">
        <v>239</v>
      </c>
      <c r="B260" s="18">
        <f t="shared" si="41"/>
        <v>0</v>
      </c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46"/>
      <c r="BU260" s="31"/>
      <c r="BV260" s="31"/>
      <c r="BW260" s="20"/>
      <c r="BX260" s="20"/>
      <c r="BY260" s="20"/>
      <c r="BZ260" s="20"/>
      <c r="CA260" s="20"/>
      <c r="CB260" s="47"/>
    </row>
    <row r="261" spans="1:80" s="17" customFormat="1" ht="11.25">
      <c r="A261" s="38" t="s">
        <v>240</v>
      </c>
      <c r="B261" s="18">
        <f>B262+B263</f>
        <v>0</v>
      </c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48">
        <f>BT262+BT263</f>
        <v>0</v>
      </c>
      <c r="BU261" s="22">
        <f>BU262+BU263</f>
        <v>0</v>
      </c>
      <c r="BV261" s="22">
        <f>BV262+BV263</f>
        <v>0</v>
      </c>
      <c r="BW261" s="20"/>
      <c r="BX261" s="20"/>
      <c r="BY261" s="20"/>
      <c r="BZ261" s="20"/>
      <c r="CA261" s="20"/>
      <c r="CB261" s="18">
        <f>CB262+CB263</f>
        <v>0</v>
      </c>
    </row>
    <row r="262" spans="1:80" s="17" customFormat="1" ht="11.25">
      <c r="A262" s="62" t="s">
        <v>241</v>
      </c>
      <c r="B262" s="18">
        <f>SUM(BU262:CB262)+BT262</f>
        <v>0</v>
      </c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46"/>
      <c r="BU262" s="31"/>
      <c r="BV262" s="31"/>
      <c r="BW262" s="20"/>
      <c r="BX262" s="20"/>
      <c r="BY262" s="20"/>
      <c r="BZ262" s="20"/>
      <c r="CA262" s="20"/>
      <c r="CB262" s="47"/>
    </row>
    <row r="263" spans="1:80" s="17" customFormat="1" ht="11.25">
      <c r="A263" s="62" t="s">
        <v>242</v>
      </c>
      <c r="B263" s="18">
        <f>SUM(BU263:CB263)+BT263</f>
        <v>0</v>
      </c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46"/>
      <c r="BU263" s="31"/>
      <c r="BV263" s="31"/>
      <c r="BW263" s="20"/>
      <c r="BX263" s="20"/>
      <c r="BY263" s="20"/>
      <c r="BZ263" s="20"/>
      <c r="CA263" s="20"/>
      <c r="CB263" s="47"/>
    </row>
    <row r="264" spans="1:80" s="17" customFormat="1" ht="11.25">
      <c r="A264" s="38" t="s">
        <v>243</v>
      </c>
      <c r="B264" s="18">
        <f>B265+B266</f>
        <v>0</v>
      </c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48">
        <f>BT265+BT266</f>
        <v>0</v>
      </c>
      <c r="BU264" s="22">
        <f>BU265+BU266</f>
        <v>0</v>
      </c>
      <c r="BV264" s="22">
        <f>BV265+BV266</f>
        <v>0</v>
      </c>
      <c r="BW264" s="20"/>
      <c r="BX264" s="20"/>
      <c r="BY264" s="20"/>
      <c r="BZ264" s="20"/>
      <c r="CA264" s="20"/>
      <c r="CB264" s="18">
        <f>CB265+CB266</f>
        <v>0</v>
      </c>
    </row>
    <row r="265" spans="1:80" s="17" customFormat="1" ht="11.25">
      <c r="A265" s="62" t="s">
        <v>241</v>
      </c>
      <c r="B265" s="18">
        <f>SUM(BU265:CB265)+BT265</f>
        <v>0</v>
      </c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46"/>
      <c r="BU265" s="31"/>
      <c r="BV265" s="31"/>
      <c r="BW265" s="20"/>
      <c r="BX265" s="20"/>
      <c r="BY265" s="20"/>
      <c r="BZ265" s="20"/>
      <c r="CA265" s="20"/>
      <c r="CB265" s="47"/>
    </row>
    <row r="266" spans="1:80" s="17" customFormat="1" ht="11.25">
      <c r="A266" s="62" t="s">
        <v>242</v>
      </c>
      <c r="B266" s="18">
        <f>SUM(BU266:CB266)+BT266</f>
        <v>0</v>
      </c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46"/>
      <c r="BU266" s="31"/>
      <c r="BV266" s="31"/>
      <c r="BW266" s="20"/>
      <c r="BX266" s="20"/>
      <c r="BY266" s="20"/>
      <c r="BZ266" s="20"/>
      <c r="CA266" s="20"/>
      <c r="CB266" s="47"/>
    </row>
    <row r="267" spans="1:80" s="17" customFormat="1" ht="11.25">
      <c r="A267" s="38" t="s">
        <v>244</v>
      </c>
      <c r="B267" s="18">
        <f>B268+B269+B270</f>
        <v>0</v>
      </c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48">
        <f>BT268+BT269+BT270</f>
        <v>0</v>
      </c>
      <c r="BU267" s="22">
        <f>BU268+BU269+BU270</f>
        <v>0</v>
      </c>
      <c r="BV267" s="22">
        <f>BV268+BV269+BV270</f>
        <v>0</v>
      </c>
      <c r="BW267" s="20"/>
      <c r="BX267" s="20"/>
      <c r="BY267" s="20"/>
      <c r="BZ267" s="20"/>
      <c r="CA267" s="20"/>
      <c r="CB267" s="18">
        <f>CB268+CB269+CB270</f>
        <v>0</v>
      </c>
    </row>
    <row r="268" spans="1:80" s="17" customFormat="1" ht="11.25">
      <c r="A268" s="62" t="s">
        <v>245</v>
      </c>
      <c r="B268" s="18">
        <f>SUM(BU268:CB268)+BT268</f>
        <v>0</v>
      </c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46"/>
      <c r="BU268" s="31"/>
      <c r="BV268" s="31"/>
      <c r="BW268" s="20"/>
      <c r="BX268" s="20"/>
      <c r="BY268" s="20"/>
      <c r="BZ268" s="20"/>
      <c r="CA268" s="20"/>
      <c r="CB268" s="47"/>
    </row>
    <row r="269" spans="1:80" s="17" customFormat="1" ht="11.25">
      <c r="A269" s="62" t="s">
        <v>246</v>
      </c>
      <c r="B269" s="18">
        <f>SUM(BU269:CB269)+BT269</f>
        <v>0</v>
      </c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46"/>
      <c r="BU269" s="31"/>
      <c r="BV269" s="31"/>
      <c r="BW269" s="20"/>
      <c r="BX269" s="20"/>
      <c r="BY269" s="20"/>
      <c r="BZ269" s="20"/>
      <c r="CA269" s="20"/>
      <c r="CB269" s="47"/>
    </row>
    <row r="270" spans="1:80" s="17" customFormat="1" ht="11.25">
      <c r="A270" s="62" t="s">
        <v>247</v>
      </c>
      <c r="B270" s="18">
        <f>SUM(BU270:CB270)+BT270</f>
        <v>0</v>
      </c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46"/>
      <c r="BU270" s="31"/>
      <c r="BV270" s="31"/>
      <c r="BW270" s="20"/>
      <c r="BX270" s="20"/>
      <c r="BY270" s="20"/>
      <c r="BZ270" s="20"/>
      <c r="CA270" s="20"/>
      <c r="CB270" s="47"/>
    </row>
    <row r="271" spans="1:80" s="17" customFormat="1" ht="11.25">
      <c r="A271" s="38" t="s">
        <v>248</v>
      </c>
      <c r="B271" s="18">
        <f>SUM(BU271:CB271)+BT271</f>
        <v>0</v>
      </c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  <c r="BT271" s="46"/>
      <c r="BU271" s="31"/>
      <c r="BV271" s="31"/>
      <c r="BW271" s="20"/>
      <c r="BX271" s="20"/>
      <c r="BY271" s="20"/>
      <c r="BZ271" s="20"/>
      <c r="CA271" s="20"/>
      <c r="CB271" s="47"/>
    </row>
    <row r="272" spans="1:80" s="17" customFormat="1" ht="11.25">
      <c r="A272" s="38" t="s">
        <v>249</v>
      </c>
      <c r="B272" s="18">
        <f>B273+B274+B275</f>
        <v>0</v>
      </c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  <c r="BT272" s="48">
        <f>BT273+BT274+BT275</f>
        <v>0</v>
      </c>
      <c r="BU272" s="22">
        <f>BU273+BU274+BU275</f>
        <v>0</v>
      </c>
      <c r="BV272" s="22">
        <f>BV273+BV274+BV275</f>
        <v>0</v>
      </c>
      <c r="BW272" s="20"/>
      <c r="BX272" s="20"/>
      <c r="BY272" s="20"/>
      <c r="BZ272" s="20"/>
      <c r="CA272" s="20"/>
      <c r="CB272" s="18">
        <f>CB273+CB274+CB275</f>
        <v>0</v>
      </c>
    </row>
    <row r="273" spans="1:80" s="17" customFormat="1" ht="11.25">
      <c r="A273" s="62" t="s">
        <v>250</v>
      </c>
      <c r="B273" s="18">
        <f>SUM(BU273:CB273)+BT273</f>
        <v>0</v>
      </c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  <c r="BT273" s="46"/>
      <c r="BU273" s="31"/>
      <c r="BV273" s="31"/>
      <c r="BW273" s="20"/>
      <c r="BX273" s="20"/>
      <c r="BY273" s="20"/>
      <c r="BZ273" s="20"/>
      <c r="CA273" s="20"/>
      <c r="CB273" s="47"/>
    </row>
    <row r="274" spans="1:80" s="17" customFormat="1" ht="11.25">
      <c r="A274" s="62" t="s">
        <v>251</v>
      </c>
      <c r="B274" s="18">
        <f>SUM(BU274:CB274)+BT274</f>
        <v>0</v>
      </c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  <c r="BT274" s="46"/>
      <c r="BU274" s="31"/>
      <c r="BV274" s="31"/>
      <c r="BW274" s="20"/>
      <c r="BX274" s="20"/>
      <c r="BY274" s="20"/>
      <c r="BZ274" s="20"/>
      <c r="CA274" s="20"/>
      <c r="CB274" s="47"/>
    </row>
    <row r="275" spans="1:80" s="17" customFormat="1" ht="12" thickBot="1">
      <c r="A275" s="62" t="s">
        <v>252</v>
      </c>
      <c r="B275" s="18">
        <f>SUM(BU275:CB275)+BT275</f>
        <v>0</v>
      </c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  <c r="BT275" s="53"/>
      <c r="BU275" s="54"/>
      <c r="BV275" s="54"/>
      <c r="BW275" s="24"/>
      <c r="BX275" s="24"/>
      <c r="BY275" s="24"/>
      <c r="BZ275" s="24"/>
      <c r="CA275" s="24"/>
      <c r="CB275" s="55"/>
    </row>
    <row r="276" spans="1:80" ht="16.5" customHeight="1">
      <c r="A276" s="72" t="s">
        <v>253</v>
      </c>
      <c r="B276" s="77">
        <f>B277+B278+B279+B280+B281+B282+B283</f>
        <v>0</v>
      </c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33"/>
      <c r="BV276" s="33"/>
      <c r="BW276" s="33"/>
      <c r="BX276" s="33"/>
      <c r="BY276" s="33"/>
      <c r="BZ276" s="33"/>
      <c r="CA276" s="33"/>
      <c r="CB276" s="33"/>
    </row>
    <row r="277" spans="1:254" s="17" customFormat="1" ht="11.25">
      <c r="A277" s="58" t="s">
        <v>254</v>
      </c>
      <c r="B277" s="50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5"/>
      <c r="BT277" s="33"/>
      <c r="BU277" s="35"/>
      <c r="BV277" s="35"/>
      <c r="BW277" s="35"/>
      <c r="BX277" s="35"/>
      <c r="BY277" s="35"/>
      <c r="BZ277" s="35"/>
      <c r="CA277" s="35"/>
      <c r="CB277" s="35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DZ277" s="11"/>
      <c r="EA277" s="11"/>
      <c r="EB277" s="11"/>
      <c r="EC277" s="11"/>
      <c r="ED277" s="11"/>
      <c r="EE277" s="11"/>
      <c r="EF277" s="11"/>
      <c r="EG277" s="11"/>
      <c r="EH277" s="11"/>
      <c r="EI277" s="11"/>
      <c r="EJ277" s="11"/>
      <c r="EK277" s="11"/>
      <c r="EL277" s="11"/>
      <c r="EM277" s="11"/>
      <c r="EN277" s="11"/>
      <c r="EO277" s="11"/>
      <c r="EP277" s="11"/>
      <c r="EQ277" s="11"/>
      <c r="ER277" s="11"/>
      <c r="ES277" s="11"/>
      <c r="ET277" s="11"/>
      <c r="EU277" s="11"/>
      <c r="EV277" s="11"/>
      <c r="EW277" s="11"/>
      <c r="EX277" s="11"/>
      <c r="EY277" s="11"/>
      <c r="EZ277" s="11"/>
      <c r="FA277" s="11"/>
      <c r="FB277" s="11"/>
      <c r="FC277" s="11"/>
      <c r="FD277" s="11"/>
      <c r="FE277" s="11"/>
      <c r="FF277" s="11"/>
      <c r="FG277" s="11"/>
      <c r="FH277" s="11"/>
      <c r="FI277" s="11"/>
      <c r="FJ277" s="11"/>
      <c r="FK277" s="11"/>
      <c r="FL277" s="11"/>
      <c r="FM277" s="11"/>
      <c r="FN277" s="11"/>
      <c r="FO277" s="11"/>
      <c r="FP277" s="11"/>
      <c r="FQ277" s="11"/>
      <c r="FR277" s="11"/>
      <c r="FS277" s="11"/>
      <c r="FT277" s="11"/>
      <c r="FU277" s="11"/>
      <c r="FV277" s="11"/>
      <c r="FW277" s="11"/>
      <c r="FX277" s="11"/>
      <c r="FY277" s="11"/>
      <c r="FZ277" s="11"/>
      <c r="GA277" s="11"/>
      <c r="GB277" s="11"/>
      <c r="GC277" s="11"/>
      <c r="GD277" s="11"/>
      <c r="GE277" s="11"/>
      <c r="GF277" s="11"/>
      <c r="GG277" s="11"/>
      <c r="GH277" s="11"/>
      <c r="GI277" s="11"/>
      <c r="GJ277" s="11"/>
      <c r="GK277" s="11"/>
      <c r="GL277" s="11"/>
      <c r="GM277" s="11"/>
      <c r="GN277" s="11"/>
      <c r="GO277" s="11"/>
      <c r="GP277" s="11"/>
      <c r="GQ277" s="11"/>
      <c r="GR277" s="11"/>
      <c r="GS277" s="11"/>
      <c r="GT277" s="11"/>
      <c r="GU277" s="11"/>
      <c r="GV277" s="11"/>
      <c r="GW277" s="11"/>
      <c r="GX277" s="11"/>
      <c r="GY277" s="11"/>
      <c r="GZ277" s="11"/>
      <c r="HA277" s="11"/>
      <c r="HB277" s="11"/>
      <c r="HC277" s="11"/>
      <c r="HD277" s="11"/>
      <c r="HE277" s="11"/>
      <c r="HF277" s="11"/>
      <c r="HG277" s="11"/>
      <c r="HH277" s="11"/>
      <c r="HI277" s="11"/>
      <c r="HJ277" s="11"/>
      <c r="HK277" s="11"/>
      <c r="HL277" s="11"/>
      <c r="HM277" s="11"/>
      <c r="HN277" s="11"/>
      <c r="HO277" s="11"/>
      <c r="HP277" s="11"/>
      <c r="HQ277" s="11"/>
      <c r="HR277" s="11"/>
      <c r="HS277" s="11"/>
      <c r="HT277" s="11"/>
      <c r="HU277" s="11"/>
      <c r="HV277" s="11"/>
      <c r="HW277" s="11"/>
      <c r="HX277" s="11"/>
      <c r="HY277" s="11"/>
      <c r="HZ277" s="11"/>
      <c r="IA277" s="11"/>
      <c r="IB277" s="11"/>
      <c r="IC277" s="11"/>
      <c r="ID277" s="11"/>
      <c r="IE277" s="11"/>
      <c r="IF277" s="11"/>
      <c r="IG277" s="11"/>
      <c r="IH277" s="11"/>
      <c r="II277" s="11"/>
      <c r="IJ277" s="11"/>
      <c r="IK277" s="11"/>
      <c r="IL277" s="11"/>
      <c r="IM277" s="11"/>
      <c r="IN277" s="11"/>
      <c r="IO277" s="11"/>
      <c r="IP277" s="11"/>
      <c r="IQ277" s="11"/>
      <c r="IR277" s="11"/>
      <c r="IS277" s="11"/>
      <c r="IT277" s="11"/>
    </row>
    <row r="278" spans="1:80" s="17" customFormat="1" ht="11.25">
      <c r="A278" s="58" t="s">
        <v>255</v>
      </c>
      <c r="B278" s="50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</row>
    <row r="279" spans="1:80" s="17" customFormat="1" ht="11.25">
      <c r="A279" s="58" t="s">
        <v>256</v>
      </c>
      <c r="B279" s="50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</row>
    <row r="280" spans="1:80" s="17" customFormat="1" ht="11.25">
      <c r="A280" s="58" t="s">
        <v>257</v>
      </c>
      <c r="B280" s="50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</row>
    <row r="281" spans="1:80" s="17" customFormat="1" ht="11.25">
      <c r="A281" s="58" t="s">
        <v>258</v>
      </c>
      <c r="B281" s="50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</row>
    <row r="282" spans="1:80" s="17" customFormat="1" ht="11.25">
      <c r="A282" s="58" t="s">
        <v>259</v>
      </c>
      <c r="B282" s="50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</row>
    <row r="283" spans="1:80" s="17" customFormat="1" ht="11.25">
      <c r="A283" s="58" t="s">
        <v>260</v>
      </c>
      <c r="B283" s="50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</row>
    <row r="284" spans="1:254" ht="11.25">
      <c r="A284" s="61" t="s">
        <v>261</v>
      </c>
      <c r="B284" s="52">
        <f>B285+B286+B287+B294</f>
        <v>0</v>
      </c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33"/>
      <c r="BT284" s="28"/>
      <c r="BU284" s="33"/>
      <c r="BV284" s="33"/>
      <c r="BW284" s="33"/>
      <c r="BX284" s="33"/>
      <c r="BY284" s="33"/>
      <c r="BZ284" s="33"/>
      <c r="CA284" s="33"/>
      <c r="CB284" s="33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  <c r="DA284" s="17"/>
      <c r="DB284" s="17"/>
      <c r="DC284" s="17"/>
      <c r="DD284" s="17"/>
      <c r="DE284" s="17"/>
      <c r="DF284" s="17"/>
      <c r="DG284" s="17"/>
      <c r="DH284" s="17"/>
      <c r="DI284" s="17"/>
      <c r="DJ284" s="17"/>
      <c r="DK284" s="17"/>
      <c r="DL284" s="17"/>
      <c r="DM284" s="17"/>
      <c r="DN284" s="17"/>
      <c r="DO284" s="17"/>
      <c r="DP284" s="17"/>
      <c r="DQ284" s="17"/>
      <c r="DR284" s="17"/>
      <c r="DS284" s="17"/>
      <c r="DT284" s="17"/>
      <c r="DU284" s="17"/>
      <c r="DV284" s="17"/>
      <c r="DW284" s="17"/>
      <c r="DX284" s="17"/>
      <c r="DY284" s="17"/>
      <c r="DZ284" s="17"/>
      <c r="EA284" s="17"/>
      <c r="EB284" s="17"/>
      <c r="EC284" s="17"/>
      <c r="ED284" s="17"/>
      <c r="EE284" s="17"/>
      <c r="EF284" s="17"/>
      <c r="EG284" s="17"/>
      <c r="EH284" s="17"/>
      <c r="EI284" s="17"/>
      <c r="EJ284" s="17"/>
      <c r="EK284" s="17"/>
      <c r="EL284" s="17"/>
      <c r="EM284" s="17"/>
      <c r="EN284" s="17"/>
      <c r="EO284" s="17"/>
      <c r="EP284" s="17"/>
      <c r="EQ284" s="17"/>
      <c r="ER284" s="17"/>
      <c r="ES284" s="17"/>
      <c r="ET284" s="17"/>
      <c r="EU284" s="17"/>
      <c r="EV284" s="17"/>
      <c r="EW284" s="17"/>
      <c r="EX284" s="17"/>
      <c r="EY284" s="17"/>
      <c r="EZ284" s="17"/>
      <c r="FA284" s="17"/>
      <c r="FB284" s="17"/>
      <c r="FC284" s="17"/>
      <c r="FD284" s="17"/>
      <c r="FE284" s="17"/>
      <c r="FF284" s="17"/>
      <c r="FG284" s="17"/>
      <c r="FH284" s="17"/>
      <c r="FI284" s="17"/>
      <c r="FJ284" s="17"/>
      <c r="FK284" s="17"/>
      <c r="FL284" s="17"/>
      <c r="FM284" s="17"/>
      <c r="FN284" s="17"/>
      <c r="FO284" s="17"/>
      <c r="FP284" s="17"/>
      <c r="FQ284" s="17"/>
      <c r="FR284" s="17"/>
      <c r="FS284" s="17"/>
      <c r="FT284" s="17"/>
      <c r="FU284" s="17"/>
      <c r="FV284" s="17"/>
      <c r="FW284" s="17"/>
      <c r="FX284" s="17"/>
      <c r="FY284" s="17"/>
      <c r="FZ284" s="17"/>
      <c r="GA284" s="17"/>
      <c r="GB284" s="17"/>
      <c r="GC284" s="17"/>
      <c r="GD284" s="17"/>
      <c r="GE284" s="17"/>
      <c r="GF284" s="17"/>
      <c r="GG284" s="17"/>
      <c r="GH284" s="17"/>
      <c r="GI284" s="17"/>
      <c r="GJ284" s="17"/>
      <c r="GK284" s="17"/>
      <c r="GL284" s="17"/>
      <c r="GM284" s="17"/>
      <c r="GN284" s="17"/>
      <c r="GO284" s="17"/>
      <c r="GP284" s="17"/>
      <c r="GQ284" s="17"/>
      <c r="GR284" s="17"/>
      <c r="GS284" s="17"/>
      <c r="GT284" s="17"/>
      <c r="GU284" s="17"/>
      <c r="GV284" s="17"/>
      <c r="GW284" s="17"/>
      <c r="GX284" s="17"/>
      <c r="GY284" s="17"/>
      <c r="GZ284" s="17"/>
      <c r="HA284" s="17"/>
      <c r="HB284" s="17"/>
      <c r="HC284" s="17"/>
      <c r="HD284" s="17"/>
      <c r="HE284" s="17"/>
      <c r="HF284" s="17"/>
      <c r="HG284" s="17"/>
      <c r="HH284" s="17"/>
      <c r="HI284" s="17"/>
      <c r="HJ284" s="17"/>
      <c r="HK284" s="17"/>
      <c r="HL284" s="17"/>
      <c r="HM284" s="17"/>
      <c r="HN284" s="17"/>
      <c r="HO284" s="17"/>
      <c r="HP284" s="17"/>
      <c r="HQ284" s="17"/>
      <c r="HR284" s="17"/>
      <c r="HS284" s="17"/>
      <c r="HT284" s="17"/>
      <c r="HU284" s="17"/>
      <c r="HV284" s="17"/>
      <c r="HW284" s="17"/>
      <c r="HX284" s="17"/>
      <c r="HY284" s="17"/>
      <c r="HZ284" s="17"/>
      <c r="IA284" s="17"/>
      <c r="IB284" s="17"/>
      <c r="IC284" s="17"/>
      <c r="ID284" s="17"/>
      <c r="IE284" s="17"/>
      <c r="IF284" s="17"/>
      <c r="IG284" s="17"/>
      <c r="IH284" s="17"/>
      <c r="II284" s="17"/>
      <c r="IJ284" s="17"/>
      <c r="IK284" s="17"/>
      <c r="IL284" s="17"/>
      <c r="IM284" s="17"/>
      <c r="IN284" s="17"/>
      <c r="IO284" s="17"/>
      <c r="IP284" s="17"/>
      <c r="IQ284" s="17"/>
      <c r="IR284" s="17"/>
      <c r="IS284" s="17"/>
      <c r="IT284" s="17"/>
    </row>
    <row r="285" spans="1:254" s="17" customFormat="1" ht="11.25">
      <c r="A285" s="58" t="s">
        <v>262</v>
      </c>
      <c r="B285" s="50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DZ285" s="11"/>
      <c r="EA285" s="11"/>
      <c r="EB285" s="11"/>
      <c r="EC285" s="11"/>
      <c r="ED285" s="11"/>
      <c r="EE285" s="11"/>
      <c r="EF285" s="11"/>
      <c r="EG285" s="11"/>
      <c r="EH285" s="11"/>
      <c r="EI285" s="11"/>
      <c r="EJ285" s="11"/>
      <c r="EK285" s="11"/>
      <c r="EL285" s="11"/>
      <c r="EM285" s="11"/>
      <c r="EN285" s="11"/>
      <c r="EO285" s="11"/>
      <c r="EP285" s="11"/>
      <c r="EQ285" s="11"/>
      <c r="ER285" s="11"/>
      <c r="ES285" s="11"/>
      <c r="ET285" s="11"/>
      <c r="EU285" s="11"/>
      <c r="EV285" s="11"/>
      <c r="EW285" s="11"/>
      <c r="EX285" s="11"/>
      <c r="EY285" s="11"/>
      <c r="EZ285" s="11"/>
      <c r="FA285" s="11"/>
      <c r="FB285" s="11"/>
      <c r="FC285" s="11"/>
      <c r="FD285" s="11"/>
      <c r="FE285" s="11"/>
      <c r="FF285" s="11"/>
      <c r="FG285" s="11"/>
      <c r="FH285" s="11"/>
      <c r="FI285" s="11"/>
      <c r="FJ285" s="11"/>
      <c r="FK285" s="11"/>
      <c r="FL285" s="11"/>
      <c r="FM285" s="11"/>
      <c r="FN285" s="11"/>
      <c r="FO285" s="11"/>
      <c r="FP285" s="11"/>
      <c r="FQ285" s="11"/>
      <c r="FR285" s="11"/>
      <c r="FS285" s="11"/>
      <c r="FT285" s="11"/>
      <c r="FU285" s="11"/>
      <c r="FV285" s="11"/>
      <c r="FW285" s="11"/>
      <c r="FX285" s="11"/>
      <c r="FY285" s="11"/>
      <c r="FZ285" s="11"/>
      <c r="GA285" s="11"/>
      <c r="GB285" s="11"/>
      <c r="GC285" s="11"/>
      <c r="GD285" s="11"/>
      <c r="GE285" s="11"/>
      <c r="GF285" s="11"/>
      <c r="GG285" s="11"/>
      <c r="GH285" s="11"/>
      <c r="GI285" s="11"/>
      <c r="GJ285" s="11"/>
      <c r="GK285" s="11"/>
      <c r="GL285" s="11"/>
      <c r="GM285" s="11"/>
      <c r="GN285" s="11"/>
      <c r="GO285" s="11"/>
      <c r="GP285" s="11"/>
      <c r="GQ285" s="11"/>
      <c r="GR285" s="11"/>
      <c r="GS285" s="11"/>
      <c r="GT285" s="11"/>
      <c r="GU285" s="11"/>
      <c r="GV285" s="11"/>
      <c r="GW285" s="11"/>
      <c r="GX285" s="11"/>
      <c r="GY285" s="11"/>
      <c r="GZ285" s="11"/>
      <c r="HA285" s="11"/>
      <c r="HB285" s="11"/>
      <c r="HC285" s="11"/>
      <c r="HD285" s="11"/>
      <c r="HE285" s="11"/>
      <c r="HF285" s="11"/>
      <c r="HG285" s="11"/>
      <c r="HH285" s="11"/>
      <c r="HI285" s="11"/>
      <c r="HJ285" s="11"/>
      <c r="HK285" s="11"/>
      <c r="HL285" s="11"/>
      <c r="HM285" s="11"/>
      <c r="HN285" s="11"/>
      <c r="HO285" s="11"/>
      <c r="HP285" s="11"/>
      <c r="HQ285" s="11"/>
      <c r="HR285" s="11"/>
      <c r="HS285" s="11"/>
      <c r="HT285" s="11"/>
      <c r="HU285" s="11"/>
      <c r="HV285" s="11"/>
      <c r="HW285" s="11"/>
      <c r="HX285" s="11"/>
      <c r="HY285" s="11"/>
      <c r="HZ285" s="11"/>
      <c r="IA285" s="11"/>
      <c r="IB285" s="11"/>
      <c r="IC285" s="11"/>
      <c r="ID285" s="11"/>
      <c r="IE285" s="11"/>
      <c r="IF285" s="11"/>
      <c r="IG285" s="11"/>
      <c r="IH285" s="11"/>
      <c r="II285" s="11"/>
      <c r="IJ285" s="11"/>
      <c r="IK285" s="11"/>
      <c r="IL285" s="11"/>
      <c r="IM285" s="11"/>
      <c r="IN285" s="11"/>
      <c r="IO285" s="11"/>
      <c r="IP285" s="11"/>
      <c r="IQ285" s="11"/>
      <c r="IR285" s="11"/>
      <c r="IS285" s="11"/>
      <c r="IT285" s="11"/>
    </row>
    <row r="286" spans="1:80" s="17" customFormat="1" ht="11.25">
      <c r="A286" s="58" t="s">
        <v>263</v>
      </c>
      <c r="B286" s="50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</row>
    <row r="287" spans="1:80" s="17" customFormat="1" ht="11.25">
      <c r="A287" s="58" t="s">
        <v>154</v>
      </c>
      <c r="B287" s="16">
        <f>B288+B289+B290+B291+B292+B293</f>
        <v>0</v>
      </c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33"/>
      <c r="BT287" s="29"/>
      <c r="BU287" s="33"/>
      <c r="BV287" s="33"/>
      <c r="BW287" s="33"/>
      <c r="BX287" s="33"/>
      <c r="BY287" s="33"/>
      <c r="BZ287" s="33"/>
      <c r="CA287" s="33"/>
      <c r="CB287" s="33"/>
    </row>
    <row r="288" spans="1:80" s="17" customFormat="1" ht="11.25">
      <c r="A288" s="38" t="s">
        <v>264</v>
      </c>
      <c r="B288" s="47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  <c r="BG288" s="36"/>
      <c r="BH288" s="36"/>
      <c r="BI288" s="36"/>
      <c r="BJ288" s="36"/>
      <c r="BK288" s="36"/>
      <c r="BL288" s="36"/>
      <c r="BM288" s="36"/>
      <c r="BN288" s="36"/>
      <c r="BO288" s="36"/>
      <c r="BP288" s="36"/>
      <c r="BQ288" s="36"/>
      <c r="BR288" s="36"/>
      <c r="BS288" s="30"/>
      <c r="BT288" s="36"/>
      <c r="BU288" s="30"/>
      <c r="BV288" s="30"/>
      <c r="BW288" s="30"/>
      <c r="BX288" s="30"/>
      <c r="BY288" s="30"/>
      <c r="BZ288" s="30"/>
      <c r="CA288" s="30"/>
      <c r="CB288" s="30"/>
    </row>
    <row r="289" spans="1:80" s="17" customFormat="1" ht="11.25">
      <c r="A289" s="38" t="s">
        <v>215</v>
      </c>
      <c r="B289" s="47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  <c r="BD289" s="36"/>
      <c r="BE289" s="36"/>
      <c r="BF289" s="36"/>
      <c r="BG289" s="36"/>
      <c r="BH289" s="36"/>
      <c r="BI289" s="36"/>
      <c r="BJ289" s="36"/>
      <c r="BK289" s="36"/>
      <c r="BL289" s="36"/>
      <c r="BM289" s="36"/>
      <c r="BN289" s="36"/>
      <c r="BO289" s="36"/>
      <c r="BP289" s="36"/>
      <c r="BQ289" s="36"/>
      <c r="BR289" s="36"/>
      <c r="BS289" s="30"/>
      <c r="BT289" s="36"/>
      <c r="BU289" s="30"/>
      <c r="BV289" s="30"/>
      <c r="BW289" s="30"/>
      <c r="BX289" s="30"/>
      <c r="BY289" s="30"/>
      <c r="BZ289" s="30"/>
      <c r="CA289" s="30"/>
      <c r="CB289" s="30"/>
    </row>
    <row r="290" spans="1:80" s="17" customFormat="1" ht="11.25">
      <c r="A290" s="38" t="s">
        <v>157</v>
      </c>
      <c r="B290" s="47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  <c r="BJ290" s="36"/>
      <c r="BK290" s="36"/>
      <c r="BL290" s="36"/>
      <c r="BM290" s="36"/>
      <c r="BN290" s="36"/>
      <c r="BO290" s="36"/>
      <c r="BP290" s="36"/>
      <c r="BQ290" s="36"/>
      <c r="BR290" s="36"/>
      <c r="BS290" s="30"/>
      <c r="BT290" s="36"/>
      <c r="BU290" s="30"/>
      <c r="BV290" s="30"/>
      <c r="BW290" s="30"/>
      <c r="BX290" s="30"/>
      <c r="BY290" s="30"/>
      <c r="BZ290" s="30"/>
      <c r="CA290" s="30"/>
      <c r="CB290" s="30"/>
    </row>
    <row r="291" spans="1:80" s="17" customFormat="1" ht="11.25">
      <c r="A291" s="38" t="s">
        <v>158</v>
      </c>
      <c r="B291" s="47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  <c r="BD291" s="36"/>
      <c r="BE291" s="36"/>
      <c r="BF291" s="36"/>
      <c r="BG291" s="36"/>
      <c r="BH291" s="36"/>
      <c r="BI291" s="36"/>
      <c r="BJ291" s="36"/>
      <c r="BK291" s="36"/>
      <c r="BL291" s="36"/>
      <c r="BM291" s="36"/>
      <c r="BN291" s="36"/>
      <c r="BO291" s="36"/>
      <c r="BP291" s="36"/>
      <c r="BQ291" s="36"/>
      <c r="BR291" s="36"/>
      <c r="BS291" s="30"/>
      <c r="BT291" s="36"/>
      <c r="BU291" s="30"/>
      <c r="BV291" s="30"/>
      <c r="BW291" s="30"/>
      <c r="BX291" s="30"/>
      <c r="BY291" s="30"/>
      <c r="BZ291" s="30"/>
      <c r="CA291" s="30"/>
      <c r="CB291" s="30"/>
    </row>
    <row r="292" spans="1:80" s="17" customFormat="1" ht="11.25">
      <c r="A292" s="38" t="s">
        <v>159</v>
      </c>
      <c r="B292" s="47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36"/>
      <c r="BH292" s="36"/>
      <c r="BI292" s="36"/>
      <c r="BJ292" s="36"/>
      <c r="BK292" s="36"/>
      <c r="BL292" s="36"/>
      <c r="BM292" s="36"/>
      <c r="BN292" s="36"/>
      <c r="BO292" s="36"/>
      <c r="BP292" s="36"/>
      <c r="BQ292" s="36"/>
      <c r="BR292" s="36"/>
      <c r="BS292" s="30"/>
      <c r="BT292" s="36"/>
      <c r="BU292" s="30"/>
      <c r="BV292" s="30"/>
      <c r="BW292" s="30"/>
      <c r="BX292" s="30"/>
      <c r="BY292" s="30"/>
      <c r="BZ292" s="30"/>
      <c r="CA292" s="30"/>
      <c r="CB292" s="30"/>
    </row>
    <row r="293" spans="1:80" s="17" customFormat="1" ht="11.25">
      <c r="A293" s="38" t="s">
        <v>265</v>
      </c>
      <c r="B293" s="47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36"/>
      <c r="BF293" s="36"/>
      <c r="BG293" s="36"/>
      <c r="BH293" s="36"/>
      <c r="BI293" s="36"/>
      <c r="BJ293" s="36"/>
      <c r="BK293" s="36"/>
      <c r="BL293" s="36"/>
      <c r="BM293" s="36"/>
      <c r="BN293" s="36"/>
      <c r="BO293" s="36"/>
      <c r="BP293" s="36"/>
      <c r="BQ293" s="36"/>
      <c r="BR293" s="36"/>
      <c r="BS293" s="30"/>
      <c r="BT293" s="36"/>
      <c r="BU293" s="30"/>
      <c r="BV293" s="30"/>
      <c r="BW293" s="30"/>
      <c r="BX293" s="30"/>
      <c r="BY293" s="30"/>
      <c r="BZ293" s="30"/>
      <c r="CA293" s="30"/>
      <c r="CB293" s="30"/>
    </row>
    <row r="294" spans="1:80" s="17" customFormat="1" ht="11.25">
      <c r="A294" s="38" t="s">
        <v>266</v>
      </c>
      <c r="B294" s="47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  <c r="BF294" s="36"/>
      <c r="BG294" s="36"/>
      <c r="BH294" s="36"/>
      <c r="BI294" s="36"/>
      <c r="BJ294" s="36"/>
      <c r="BK294" s="36"/>
      <c r="BL294" s="36"/>
      <c r="BM294" s="36"/>
      <c r="BN294" s="36"/>
      <c r="BO294" s="36"/>
      <c r="BP294" s="36"/>
      <c r="BQ294" s="36"/>
      <c r="BR294" s="36"/>
      <c r="BS294" s="30"/>
      <c r="BT294" s="36"/>
      <c r="BU294" s="30"/>
      <c r="BV294" s="30"/>
      <c r="BW294" s="30"/>
      <c r="BX294" s="30"/>
      <c r="BY294" s="30"/>
      <c r="BZ294" s="30"/>
      <c r="CA294" s="30"/>
      <c r="CB294" s="30"/>
    </row>
    <row r="295" spans="1:254" ht="16.5" customHeight="1">
      <c r="A295" s="72" t="s">
        <v>267</v>
      </c>
      <c r="B295" s="77">
        <f>B296+B306+B315+B324+B325+B328+B331+B335+B336+B340</f>
        <v>2737798.9699999997</v>
      </c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33"/>
      <c r="BT295" s="28"/>
      <c r="BU295" s="33"/>
      <c r="BV295" s="33"/>
      <c r="BW295" s="33"/>
      <c r="BX295" s="33"/>
      <c r="BY295" s="33"/>
      <c r="BZ295" s="33"/>
      <c r="CA295" s="33"/>
      <c r="CB295" s="33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  <c r="CX295" s="17"/>
      <c r="CY295" s="17"/>
      <c r="CZ295" s="17"/>
      <c r="DA295" s="17"/>
      <c r="DB295" s="17"/>
      <c r="DC295" s="17"/>
      <c r="DD295" s="17"/>
      <c r="DE295" s="17"/>
      <c r="DF295" s="17"/>
      <c r="DG295" s="17"/>
      <c r="DH295" s="17"/>
      <c r="DI295" s="17"/>
      <c r="DJ295" s="17"/>
      <c r="DK295" s="17"/>
      <c r="DL295" s="17"/>
      <c r="DM295" s="17"/>
      <c r="DN295" s="17"/>
      <c r="DO295" s="17"/>
      <c r="DP295" s="17"/>
      <c r="DQ295" s="17"/>
      <c r="DR295" s="17"/>
      <c r="DS295" s="17"/>
      <c r="DT295" s="17"/>
      <c r="DU295" s="17"/>
      <c r="DV295" s="17"/>
      <c r="DW295" s="17"/>
      <c r="DX295" s="17"/>
      <c r="DY295" s="17"/>
      <c r="DZ295" s="17"/>
      <c r="EA295" s="17"/>
      <c r="EB295" s="17"/>
      <c r="EC295" s="17"/>
      <c r="ED295" s="17"/>
      <c r="EE295" s="17"/>
      <c r="EF295" s="17"/>
      <c r="EG295" s="17"/>
      <c r="EH295" s="17"/>
      <c r="EI295" s="17"/>
      <c r="EJ295" s="17"/>
      <c r="EK295" s="17"/>
      <c r="EL295" s="17"/>
      <c r="EM295" s="17"/>
      <c r="EN295" s="17"/>
      <c r="EO295" s="17"/>
      <c r="EP295" s="17"/>
      <c r="EQ295" s="17"/>
      <c r="ER295" s="17"/>
      <c r="ES295" s="17"/>
      <c r="ET295" s="17"/>
      <c r="EU295" s="17"/>
      <c r="EV295" s="17"/>
      <c r="EW295" s="17"/>
      <c r="EX295" s="17"/>
      <c r="EY295" s="17"/>
      <c r="EZ295" s="17"/>
      <c r="FA295" s="17"/>
      <c r="FB295" s="17"/>
      <c r="FC295" s="17"/>
      <c r="FD295" s="17"/>
      <c r="FE295" s="17"/>
      <c r="FF295" s="17"/>
      <c r="FG295" s="17"/>
      <c r="FH295" s="17"/>
      <c r="FI295" s="17"/>
      <c r="FJ295" s="17"/>
      <c r="FK295" s="17"/>
      <c r="FL295" s="17"/>
      <c r="FM295" s="17"/>
      <c r="FN295" s="17"/>
      <c r="FO295" s="17"/>
      <c r="FP295" s="17"/>
      <c r="FQ295" s="17"/>
      <c r="FR295" s="17"/>
      <c r="FS295" s="17"/>
      <c r="FT295" s="17"/>
      <c r="FU295" s="17"/>
      <c r="FV295" s="17"/>
      <c r="FW295" s="17"/>
      <c r="FX295" s="17"/>
      <c r="FY295" s="17"/>
      <c r="FZ295" s="17"/>
      <c r="GA295" s="17"/>
      <c r="GB295" s="17"/>
      <c r="GC295" s="17"/>
      <c r="GD295" s="17"/>
      <c r="GE295" s="17"/>
      <c r="GF295" s="17"/>
      <c r="GG295" s="17"/>
      <c r="GH295" s="17"/>
      <c r="GI295" s="17"/>
      <c r="GJ295" s="17"/>
      <c r="GK295" s="17"/>
      <c r="GL295" s="17"/>
      <c r="GM295" s="17"/>
      <c r="GN295" s="17"/>
      <c r="GO295" s="17"/>
      <c r="GP295" s="17"/>
      <c r="GQ295" s="17"/>
      <c r="GR295" s="17"/>
      <c r="GS295" s="17"/>
      <c r="GT295" s="17"/>
      <c r="GU295" s="17"/>
      <c r="GV295" s="17"/>
      <c r="GW295" s="17"/>
      <c r="GX295" s="17"/>
      <c r="GY295" s="17"/>
      <c r="GZ295" s="17"/>
      <c r="HA295" s="17"/>
      <c r="HB295" s="17"/>
      <c r="HC295" s="17"/>
      <c r="HD295" s="17"/>
      <c r="HE295" s="17"/>
      <c r="HF295" s="17"/>
      <c r="HG295" s="17"/>
      <c r="HH295" s="17"/>
      <c r="HI295" s="17"/>
      <c r="HJ295" s="17"/>
      <c r="HK295" s="17"/>
      <c r="HL295" s="17"/>
      <c r="HM295" s="17"/>
      <c r="HN295" s="17"/>
      <c r="HO295" s="17"/>
      <c r="HP295" s="17"/>
      <c r="HQ295" s="17"/>
      <c r="HR295" s="17"/>
      <c r="HS295" s="17"/>
      <c r="HT295" s="17"/>
      <c r="HU295" s="17"/>
      <c r="HV295" s="17"/>
      <c r="HW295" s="17"/>
      <c r="HX295" s="17"/>
      <c r="HY295" s="17"/>
      <c r="HZ295" s="17"/>
      <c r="IA295" s="17"/>
      <c r="IB295" s="17"/>
      <c r="IC295" s="17"/>
      <c r="ID295" s="17"/>
      <c r="IE295" s="17"/>
      <c r="IF295" s="17"/>
      <c r="IG295" s="17"/>
      <c r="IH295" s="17"/>
      <c r="II295" s="17"/>
      <c r="IJ295" s="17"/>
      <c r="IK295" s="17"/>
      <c r="IL295" s="17"/>
      <c r="IM295" s="17"/>
      <c r="IN295" s="17"/>
      <c r="IO295" s="17"/>
      <c r="IP295" s="17"/>
      <c r="IQ295" s="17"/>
      <c r="IR295" s="17"/>
      <c r="IS295" s="17"/>
      <c r="IT295" s="17"/>
    </row>
    <row r="296" spans="1:254" s="17" customFormat="1" ht="11.25">
      <c r="A296" s="58" t="s">
        <v>96</v>
      </c>
      <c r="B296" s="16">
        <f>B297+B298+B299+B300+B301+B302+B303+B304+B305</f>
        <v>0</v>
      </c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33"/>
      <c r="BT296" s="28"/>
      <c r="BU296" s="33"/>
      <c r="BV296" s="33"/>
      <c r="BW296" s="33"/>
      <c r="BX296" s="33"/>
      <c r="BY296" s="33"/>
      <c r="BZ296" s="33"/>
      <c r="CA296" s="33"/>
      <c r="CB296" s="33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DZ296" s="11"/>
      <c r="EA296" s="11"/>
      <c r="EB296" s="11"/>
      <c r="EC296" s="11"/>
      <c r="ED296" s="11"/>
      <c r="EE296" s="11"/>
      <c r="EF296" s="11"/>
      <c r="EG296" s="11"/>
      <c r="EH296" s="11"/>
      <c r="EI296" s="11"/>
      <c r="EJ296" s="11"/>
      <c r="EK296" s="11"/>
      <c r="EL296" s="11"/>
      <c r="EM296" s="11"/>
      <c r="EN296" s="11"/>
      <c r="EO296" s="11"/>
      <c r="EP296" s="11"/>
      <c r="EQ296" s="11"/>
      <c r="ER296" s="11"/>
      <c r="ES296" s="11"/>
      <c r="ET296" s="11"/>
      <c r="EU296" s="11"/>
      <c r="EV296" s="11"/>
      <c r="EW296" s="11"/>
      <c r="EX296" s="11"/>
      <c r="EY296" s="11"/>
      <c r="EZ296" s="11"/>
      <c r="FA296" s="11"/>
      <c r="FB296" s="11"/>
      <c r="FC296" s="11"/>
      <c r="FD296" s="11"/>
      <c r="FE296" s="11"/>
      <c r="FF296" s="11"/>
      <c r="FG296" s="11"/>
      <c r="FH296" s="11"/>
      <c r="FI296" s="11"/>
      <c r="FJ296" s="11"/>
      <c r="FK296" s="11"/>
      <c r="FL296" s="11"/>
      <c r="FM296" s="11"/>
      <c r="FN296" s="11"/>
      <c r="FO296" s="11"/>
      <c r="FP296" s="11"/>
      <c r="FQ296" s="11"/>
      <c r="FR296" s="11"/>
      <c r="FS296" s="11"/>
      <c r="FT296" s="11"/>
      <c r="FU296" s="11"/>
      <c r="FV296" s="11"/>
      <c r="FW296" s="11"/>
      <c r="FX296" s="11"/>
      <c r="FY296" s="11"/>
      <c r="FZ296" s="11"/>
      <c r="GA296" s="11"/>
      <c r="GB296" s="11"/>
      <c r="GC296" s="11"/>
      <c r="GD296" s="11"/>
      <c r="GE296" s="11"/>
      <c r="GF296" s="11"/>
      <c r="GG296" s="11"/>
      <c r="GH296" s="11"/>
      <c r="GI296" s="11"/>
      <c r="GJ296" s="11"/>
      <c r="GK296" s="11"/>
      <c r="GL296" s="11"/>
      <c r="GM296" s="11"/>
      <c r="GN296" s="11"/>
      <c r="GO296" s="11"/>
      <c r="GP296" s="11"/>
      <c r="GQ296" s="11"/>
      <c r="GR296" s="11"/>
      <c r="GS296" s="11"/>
      <c r="GT296" s="11"/>
      <c r="GU296" s="11"/>
      <c r="GV296" s="11"/>
      <c r="GW296" s="11"/>
      <c r="GX296" s="11"/>
      <c r="GY296" s="11"/>
      <c r="GZ296" s="11"/>
      <c r="HA296" s="11"/>
      <c r="HB296" s="11"/>
      <c r="HC296" s="11"/>
      <c r="HD296" s="11"/>
      <c r="HE296" s="11"/>
      <c r="HF296" s="11"/>
      <c r="HG296" s="11"/>
      <c r="HH296" s="11"/>
      <c r="HI296" s="11"/>
      <c r="HJ296" s="11"/>
      <c r="HK296" s="11"/>
      <c r="HL296" s="11"/>
      <c r="HM296" s="11"/>
      <c r="HN296" s="11"/>
      <c r="HO296" s="11"/>
      <c r="HP296" s="11"/>
      <c r="HQ296" s="11"/>
      <c r="HR296" s="11"/>
      <c r="HS296" s="11"/>
      <c r="HT296" s="11"/>
      <c r="HU296" s="11"/>
      <c r="HV296" s="11"/>
      <c r="HW296" s="11"/>
      <c r="HX296" s="11"/>
      <c r="HY296" s="11"/>
      <c r="HZ296" s="11"/>
      <c r="IA296" s="11"/>
      <c r="IB296" s="11"/>
      <c r="IC296" s="11"/>
      <c r="ID296" s="11"/>
      <c r="IE296" s="11"/>
      <c r="IF296" s="11"/>
      <c r="IG296" s="11"/>
      <c r="IH296" s="11"/>
      <c r="II296" s="11"/>
      <c r="IJ296" s="11"/>
      <c r="IK296" s="11"/>
      <c r="IL296" s="11"/>
      <c r="IM296" s="11"/>
      <c r="IN296" s="11"/>
      <c r="IO296" s="11"/>
      <c r="IP296" s="11"/>
      <c r="IQ296" s="11"/>
      <c r="IR296" s="11"/>
      <c r="IS296" s="11"/>
      <c r="IT296" s="11"/>
    </row>
    <row r="297" spans="1:80" s="17" customFormat="1" ht="11.25">
      <c r="A297" s="38" t="s">
        <v>171</v>
      </c>
      <c r="B297" s="4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0"/>
      <c r="BT297" s="37"/>
      <c r="BU297" s="30"/>
      <c r="BV297" s="30"/>
      <c r="BW297" s="30"/>
      <c r="BX297" s="30"/>
      <c r="BY297" s="30"/>
      <c r="BZ297" s="30"/>
      <c r="CA297" s="30"/>
      <c r="CB297" s="30"/>
    </row>
    <row r="298" spans="1:80" s="17" customFormat="1" ht="11.25">
      <c r="A298" s="38" t="s">
        <v>98</v>
      </c>
      <c r="B298" s="4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0"/>
      <c r="BT298" s="37"/>
      <c r="BU298" s="30"/>
      <c r="BV298" s="30"/>
      <c r="BW298" s="30"/>
      <c r="BX298" s="30"/>
      <c r="BY298" s="30"/>
      <c r="BZ298" s="30"/>
      <c r="CA298" s="30"/>
      <c r="CB298" s="30"/>
    </row>
    <row r="299" spans="1:80" s="17" customFormat="1" ht="11.25">
      <c r="A299" s="38" t="s">
        <v>99</v>
      </c>
      <c r="B299" s="4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  <c r="BM299" s="37"/>
      <c r="BN299" s="37"/>
      <c r="BO299" s="37"/>
      <c r="BP299" s="37"/>
      <c r="BQ299" s="37"/>
      <c r="BR299" s="37"/>
      <c r="BS299" s="30"/>
      <c r="BT299" s="37"/>
      <c r="BU299" s="30"/>
      <c r="BV299" s="30"/>
      <c r="BW299" s="30"/>
      <c r="BX299" s="30"/>
      <c r="BY299" s="30"/>
      <c r="BZ299" s="30"/>
      <c r="CA299" s="30"/>
      <c r="CB299" s="30"/>
    </row>
    <row r="300" spans="1:80" s="17" customFormat="1" ht="11.25">
      <c r="A300" s="38" t="s">
        <v>100</v>
      </c>
      <c r="B300" s="4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7"/>
      <c r="BM300" s="37"/>
      <c r="BN300" s="37"/>
      <c r="BO300" s="37"/>
      <c r="BP300" s="37"/>
      <c r="BQ300" s="37"/>
      <c r="BR300" s="37"/>
      <c r="BS300" s="30"/>
      <c r="BT300" s="37"/>
      <c r="BU300" s="30"/>
      <c r="BV300" s="30"/>
      <c r="BW300" s="30"/>
      <c r="BX300" s="30"/>
      <c r="BY300" s="30"/>
      <c r="BZ300" s="30"/>
      <c r="CA300" s="30"/>
      <c r="CB300" s="30"/>
    </row>
    <row r="301" spans="1:80" s="17" customFormat="1" ht="11.25">
      <c r="A301" s="38" t="s">
        <v>101</v>
      </c>
      <c r="B301" s="4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  <c r="BI301" s="37"/>
      <c r="BJ301" s="37"/>
      <c r="BK301" s="37"/>
      <c r="BL301" s="37"/>
      <c r="BM301" s="37"/>
      <c r="BN301" s="37"/>
      <c r="BO301" s="37"/>
      <c r="BP301" s="37"/>
      <c r="BQ301" s="37"/>
      <c r="BR301" s="37"/>
      <c r="BS301" s="30"/>
      <c r="BT301" s="37"/>
      <c r="BU301" s="30"/>
      <c r="BV301" s="30"/>
      <c r="BW301" s="30"/>
      <c r="BX301" s="30"/>
      <c r="BY301" s="30"/>
      <c r="BZ301" s="30"/>
      <c r="CA301" s="30"/>
      <c r="CB301" s="30"/>
    </row>
    <row r="302" spans="1:80" s="17" customFormat="1" ht="11.25">
      <c r="A302" s="38" t="s">
        <v>102</v>
      </c>
      <c r="B302" s="4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7"/>
      <c r="BM302" s="37"/>
      <c r="BN302" s="37"/>
      <c r="BO302" s="37"/>
      <c r="BP302" s="37"/>
      <c r="BQ302" s="37"/>
      <c r="BR302" s="37"/>
      <c r="BS302" s="30"/>
      <c r="BT302" s="37"/>
      <c r="BU302" s="30"/>
      <c r="BV302" s="30"/>
      <c r="BW302" s="30"/>
      <c r="BX302" s="30"/>
      <c r="BY302" s="30"/>
      <c r="BZ302" s="30"/>
      <c r="CA302" s="30"/>
      <c r="CB302" s="30"/>
    </row>
    <row r="303" spans="1:80" s="17" customFormat="1" ht="11.25">
      <c r="A303" s="38" t="s">
        <v>268</v>
      </c>
      <c r="B303" s="4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7"/>
      <c r="BM303" s="37"/>
      <c r="BN303" s="37"/>
      <c r="BO303" s="37"/>
      <c r="BP303" s="37"/>
      <c r="BQ303" s="37"/>
      <c r="BR303" s="37"/>
      <c r="BS303" s="30"/>
      <c r="BT303" s="37"/>
      <c r="BU303" s="30"/>
      <c r="BV303" s="30"/>
      <c r="BW303" s="30"/>
      <c r="BX303" s="30"/>
      <c r="BY303" s="30"/>
      <c r="BZ303" s="30"/>
      <c r="CA303" s="30"/>
      <c r="CB303" s="30"/>
    </row>
    <row r="304" spans="1:80" s="17" customFormat="1" ht="11.25">
      <c r="A304" s="38" t="s">
        <v>269</v>
      </c>
      <c r="B304" s="4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7"/>
      <c r="BM304" s="37"/>
      <c r="BN304" s="37"/>
      <c r="BO304" s="37"/>
      <c r="BP304" s="37"/>
      <c r="BQ304" s="37"/>
      <c r="BR304" s="37"/>
      <c r="BS304" s="30"/>
      <c r="BT304" s="37"/>
      <c r="BU304" s="30"/>
      <c r="BV304" s="30"/>
      <c r="BW304" s="30"/>
      <c r="BX304" s="30"/>
      <c r="BY304" s="30"/>
      <c r="BZ304" s="30"/>
      <c r="CA304" s="30"/>
      <c r="CB304" s="30"/>
    </row>
    <row r="305" spans="1:80" s="17" customFormat="1" ht="11.25">
      <c r="A305" s="38" t="s">
        <v>270</v>
      </c>
      <c r="B305" s="4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  <c r="BM305" s="37"/>
      <c r="BN305" s="37"/>
      <c r="BO305" s="37"/>
      <c r="BP305" s="37"/>
      <c r="BQ305" s="37"/>
      <c r="BR305" s="37"/>
      <c r="BS305" s="30"/>
      <c r="BT305" s="37"/>
      <c r="BU305" s="30"/>
      <c r="BV305" s="30"/>
      <c r="BW305" s="30"/>
      <c r="BX305" s="30"/>
      <c r="BY305" s="30"/>
      <c r="BZ305" s="30"/>
      <c r="CA305" s="30"/>
      <c r="CB305" s="30"/>
    </row>
    <row r="306" spans="1:80" s="17" customFormat="1" ht="11.25">
      <c r="A306" s="58" t="s">
        <v>106</v>
      </c>
      <c r="B306" s="16">
        <f>B307+B308+B309+B310+B311+B312+B313+B314</f>
        <v>0</v>
      </c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33"/>
      <c r="BT306" s="28"/>
      <c r="BU306" s="33"/>
      <c r="BV306" s="33"/>
      <c r="BW306" s="33"/>
      <c r="BX306" s="33"/>
      <c r="BY306" s="33"/>
      <c r="BZ306" s="33"/>
      <c r="CA306" s="33"/>
      <c r="CB306" s="33"/>
    </row>
    <row r="307" spans="1:80" s="17" customFormat="1" ht="11.25">
      <c r="A307" s="38" t="s">
        <v>97</v>
      </c>
      <c r="B307" s="4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37"/>
      <c r="BQ307" s="37"/>
      <c r="BR307" s="37"/>
      <c r="BS307" s="30"/>
      <c r="BT307" s="37"/>
      <c r="BU307" s="30"/>
      <c r="BV307" s="30"/>
      <c r="BW307" s="30"/>
      <c r="BX307" s="30"/>
      <c r="BY307" s="30"/>
      <c r="BZ307" s="30"/>
      <c r="CA307" s="30"/>
      <c r="CB307" s="30"/>
    </row>
    <row r="308" spans="1:80" s="17" customFormat="1" ht="11.25">
      <c r="A308" s="38" t="s">
        <v>98</v>
      </c>
      <c r="B308" s="4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7"/>
      <c r="BQ308" s="37"/>
      <c r="BR308" s="37"/>
      <c r="BS308" s="30"/>
      <c r="BT308" s="37"/>
      <c r="BU308" s="30"/>
      <c r="BV308" s="30"/>
      <c r="BW308" s="30"/>
      <c r="BX308" s="30"/>
      <c r="BY308" s="30"/>
      <c r="BZ308" s="30"/>
      <c r="CA308" s="30"/>
      <c r="CB308" s="30"/>
    </row>
    <row r="309" spans="1:80" s="17" customFormat="1" ht="11.25">
      <c r="A309" s="38" t="s">
        <v>99</v>
      </c>
      <c r="B309" s="4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7"/>
      <c r="BM309" s="37"/>
      <c r="BN309" s="37"/>
      <c r="BO309" s="37"/>
      <c r="BP309" s="37"/>
      <c r="BQ309" s="37"/>
      <c r="BR309" s="37"/>
      <c r="BS309" s="30"/>
      <c r="BT309" s="37"/>
      <c r="BU309" s="30"/>
      <c r="BV309" s="30"/>
      <c r="BW309" s="30"/>
      <c r="BX309" s="30"/>
      <c r="BY309" s="30"/>
      <c r="BZ309" s="30"/>
      <c r="CA309" s="30"/>
      <c r="CB309" s="30"/>
    </row>
    <row r="310" spans="1:80" s="17" customFormat="1" ht="11.25">
      <c r="A310" s="38" t="s">
        <v>100</v>
      </c>
      <c r="B310" s="4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  <c r="BP310" s="37"/>
      <c r="BQ310" s="37"/>
      <c r="BR310" s="37"/>
      <c r="BS310" s="30"/>
      <c r="BT310" s="37"/>
      <c r="BU310" s="30"/>
      <c r="BV310" s="30"/>
      <c r="BW310" s="30"/>
      <c r="BX310" s="30"/>
      <c r="BY310" s="30"/>
      <c r="BZ310" s="30"/>
      <c r="CA310" s="30"/>
      <c r="CB310" s="30"/>
    </row>
    <row r="311" spans="1:80" s="17" customFormat="1" ht="11.25">
      <c r="A311" s="38" t="s">
        <v>107</v>
      </c>
      <c r="B311" s="4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/>
      <c r="BK311" s="37"/>
      <c r="BL311" s="37"/>
      <c r="BM311" s="37"/>
      <c r="BN311" s="37"/>
      <c r="BO311" s="37"/>
      <c r="BP311" s="37"/>
      <c r="BQ311" s="37"/>
      <c r="BR311" s="37"/>
      <c r="BS311" s="30"/>
      <c r="BT311" s="37"/>
      <c r="BU311" s="30"/>
      <c r="BV311" s="30"/>
      <c r="BW311" s="30"/>
      <c r="BX311" s="30"/>
      <c r="BY311" s="30"/>
      <c r="BZ311" s="30"/>
      <c r="CA311" s="30"/>
      <c r="CB311" s="30"/>
    </row>
    <row r="312" spans="1:80" s="17" customFormat="1" ht="11.25">
      <c r="A312" s="38" t="s">
        <v>102</v>
      </c>
      <c r="B312" s="4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7"/>
      <c r="BQ312" s="37"/>
      <c r="BR312" s="37"/>
      <c r="BS312" s="30"/>
      <c r="BT312" s="37"/>
      <c r="BU312" s="30"/>
      <c r="BV312" s="30"/>
      <c r="BW312" s="30"/>
      <c r="BX312" s="30"/>
      <c r="BY312" s="30"/>
      <c r="BZ312" s="30"/>
      <c r="CA312" s="30"/>
      <c r="CB312" s="30"/>
    </row>
    <row r="313" spans="1:80" s="17" customFormat="1" ht="11.25">
      <c r="A313" s="38" t="s">
        <v>271</v>
      </c>
      <c r="B313" s="4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  <c r="BJ313" s="37"/>
      <c r="BK313" s="37"/>
      <c r="BL313" s="37"/>
      <c r="BM313" s="37"/>
      <c r="BN313" s="37"/>
      <c r="BO313" s="37"/>
      <c r="BP313" s="37"/>
      <c r="BQ313" s="37"/>
      <c r="BR313" s="37"/>
      <c r="BS313" s="30"/>
      <c r="BT313" s="37"/>
      <c r="BU313" s="30"/>
      <c r="BV313" s="30"/>
      <c r="BW313" s="30"/>
      <c r="BX313" s="30"/>
      <c r="BY313" s="30"/>
      <c r="BZ313" s="30"/>
      <c r="CA313" s="30"/>
      <c r="CB313" s="30"/>
    </row>
    <row r="314" spans="1:80" s="17" customFormat="1" ht="11.25">
      <c r="A314" s="38" t="s">
        <v>270</v>
      </c>
      <c r="B314" s="4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7"/>
      <c r="BM314" s="37"/>
      <c r="BN314" s="37"/>
      <c r="BO314" s="37"/>
      <c r="BP314" s="37"/>
      <c r="BQ314" s="37"/>
      <c r="BR314" s="37"/>
      <c r="BS314" s="30"/>
      <c r="BT314" s="37"/>
      <c r="BU314" s="30"/>
      <c r="BV314" s="30"/>
      <c r="BW314" s="30"/>
      <c r="BX314" s="30"/>
      <c r="BY314" s="30"/>
      <c r="BZ314" s="30"/>
      <c r="CA314" s="30"/>
      <c r="CB314" s="30"/>
    </row>
    <row r="315" spans="1:80" s="17" customFormat="1" ht="11.25">
      <c r="A315" s="58" t="s">
        <v>108</v>
      </c>
      <c r="B315" s="16">
        <f>B316+B317+B318+B319+B320+B321+B322+B323</f>
        <v>0</v>
      </c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33"/>
      <c r="BT315" s="28"/>
      <c r="BU315" s="33"/>
      <c r="BV315" s="33"/>
      <c r="BW315" s="33"/>
      <c r="BX315" s="33"/>
      <c r="BY315" s="33"/>
      <c r="BZ315" s="33"/>
      <c r="CA315" s="33"/>
      <c r="CB315" s="33"/>
    </row>
    <row r="316" spans="1:80" s="17" customFormat="1" ht="11.25">
      <c r="A316" s="38" t="s">
        <v>171</v>
      </c>
      <c r="B316" s="4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  <c r="BN316" s="37"/>
      <c r="BO316" s="37"/>
      <c r="BP316" s="37"/>
      <c r="BQ316" s="37"/>
      <c r="BR316" s="37"/>
      <c r="BS316" s="30"/>
      <c r="BT316" s="37"/>
      <c r="BU316" s="30"/>
      <c r="BV316" s="30"/>
      <c r="BW316" s="30"/>
      <c r="BX316" s="30"/>
      <c r="BY316" s="30"/>
      <c r="BZ316" s="30"/>
      <c r="CA316" s="30"/>
      <c r="CB316" s="30"/>
    </row>
    <row r="317" spans="1:80" s="17" customFormat="1" ht="11.25">
      <c r="A317" s="38" t="s">
        <v>98</v>
      </c>
      <c r="B317" s="4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  <c r="BN317" s="37"/>
      <c r="BO317" s="37"/>
      <c r="BP317" s="37"/>
      <c r="BQ317" s="37"/>
      <c r="BR317" s="37"/>
      <c r="BS317" s="30"/>
      <c r="BT317" s="37"/>
      <c r="BU317" s="30"/>
      <c r="BV317" s="30"/>
      <c r="BW317" s="30"/>
      <c r="BX317" s="30"/>
      <c r="BY317" s="30"/>
      <c r="BZ317" s="30"/>
      <c r="CA317" s="30"/>
      <c r="CB317" s="30"/>
    </row>
    <row r="318" spans="1:80" s="17" customFormat="1" ht="11.25">
      <c r="A318" s="38" t="s">
        <v>99</v>
      </c>
      <c r="B318" s="4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7"/>
      <c r="BM318" s="37"/>
      <c r="BN318" s="37"/>
      <c r="BO318" s="37"/>
      <c r="BP318" s="37"/>
      <c r="BQ318" s="37"/>
      <c r="BR318" s="37"/>
      <c r="BS318" s="30"/>
      <c r="BT318" s="37"/>
      <c r="BU318" s="30"/>
      <c r="BV318" s="30"/>
      <c r="BW318" s="30"/>
      <c r="BX318" s="30"/>
      <c r="BY318" s="30"/>
      <c r="BZ318" s="30"/>
      <c r="CA318" s="30"/>
      <c r="CB318" s="30"/>
    </row>
    <row r="319" spans="1:80" s="17" customFormat="1" ht="11.25">
      <c r="A319" s="38" t="s">
        <v>100</v>
      </c>
      <c r="B319" s="4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37"/>
      <c r="BS319" s="30"/>
      <c r="BT319" s="37"/>
      <c r="BU319" s="30"/>
      <c r="BV319" s="30"/>
      <c r="BW319" s="30"/>
      <c r="BX319" s="30"/>
      <c r="BY319" s="30"/>
      <c r="BZ319" s="30"/>
      <c r="CA319" s="30"/>
      <c r="CB319" s="30"/>
    </row>
    <row r="320" spans="1:80" s="17" customFormat="1" ht="11.25">
      <c r="A320" s="38" t="s">
        <v>107</v>
      </c>
      <c r="B320" s="4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7"/>
      <c r="BQ320" s="37"/>
      <c r="BR320" s="37"/>
      <c r="BS320" s="30"/>
      <c r="BT320" s="37"/>
      <c r="BU320" s="30"/>
      <c r="BV320" s="30"/>
      <c r="BW320" s="30"/>
      <c r="BX320" s="30"/>
      <c r="BY320" s="30"/>
      <c r="BZ320" s="30"/>
      <c r="CA320" s="30"/>
      <c r="CB320" s="30"/>
    </row>
    <row r="321" spans="1:80" s="17" customFormat="1" ht="11.25">
      <c r="A321" s="38" t="s">
        <v>102</v>
      </c>
      <c r="B321" s="4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  <c r="BM321" s="37"/>
      <c r="BN321" s="37"/>
      <c r="BO321" s="37"/>
      <c r="BP321" s="37"/>
      <c r="BQ321" s="37"/>
      <c r="BR321" s="37"/>
      <c r="BS321" s="30"/>
      <c r="BT321" s="37"/>
      <c r="BU321" s="30"/>
      <c r="BV321" s="30"/>
      <c r="BW321" s="30"/>
      <c r="BX321" s="30"/>
      <c r="BY321" s="30"/>
      <c r="BZ321" s="30"/>
      <c r="CA321" s="30"/>
      <c r="CB321" s="30"/>
    </row>
    <row r="322" spans="1:80" s="17" customFormat="1" ht="11.25">
      <c r="A322" s="38" t="s">
        <v>103</v>
      </c>
      <c r="B322" s="4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  <c r="BM322" s="37"/>
      <c r="BN322" s="37"/>
      <c r="BO322" s="37"/>
      <c r="BP322" s="37"/>
      <c r="BQ322" s="37"/>
      <c r="BR322" s="37"/>
      <c r="BS322" s="30"/>
      <c r="BT322" s="37"/>
      <c r="BU322" s="30"/>
      <c r="BV322" s="30"/>
      <c r="BW322" s="30"/>
      <c r="BX322" s="30"/>
      <c r="BY322" s="30"/>
      <c r="BZ322" s="30"/>
      <c r="CA322" s="30"/>
      <c r="CB322" s="30"/>
    </row>
    <row r="323" spans="1:80" s="17" customFormat="1" ht="11.25">
      <c r="A323" s="38" t="s">
        <v>270</v>
      </c>
      <c r="B323" s="4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7"/>
      <c r="BM323" s="37"/>
      <c r="BN323" s="37"/>
      <c r="BO323" s="37"/>
      <c r="BP323" s="37"/>
      <c r="BQ323" s="37"/>
      <c r="BR323" s="37"/>
      <c r="BS323" s="30"/>
      <c r="BT323" s="37"/>
      <c r="BU323" s="30"/>
      <c r="BV323" s="30"/>
      <c r="BW323" s="30"/>
      <c r="BX323" s="30"/>
      <c r="BY323" s="30"/>
      <c r="BZ323" s="30"/>
      <c r="CA323" s="30"/>
      <c r="CB323" s="30"/>
    </row>
    <row r="324" spans="1:80" s="17" customFormat="1" ht="11.25">
      <c r="A324" s="58" t="s">
        <v>174</v>
      </c>
      <c r="B324" s="50">
        <v>2685592.63</v>
      </c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33"/>
      <c r="BT324" s="28"/>
      <c r="BU324" s="33"/>
      <c r="BV324" s="33"/>
      <c r="BW324" s="33"/>
      <c r="BX324" s="33"/>
      <c r="BY324" s="33"/>
      <c r="BZ324" s="33"/>
      <c r="CA324" s="33"/>
      <c r="CB324" s="33"/>
    </row>
    <row r="325" spans="1:80" s="17" customFormat="1" ht="11.25">
      <c r="A325" s="58" t="s">
        <v>111</v>
      </c>
      <c r="B325" s="16">
        <f>B326+B327</f>
        <v>0</v>
      </c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33"/>
      <c r="BT325" s="28"/>
      <c r="BU325" s="33"/>
      <c r="BV325" s="33"/>
      <c r="BW325" s="33"/>
      <c r="BX325" s="33"/>
      <c r="BY325" s="33"/>
      <c r="BZ325" s="33"/>
      <c r="CA325" s="33"/>
      <c r="CB325" s="33"/>
    </row>
    <row r="326" spans="1:80" s="17" customFormat="1" ht="11.25">
      <c r="A326" s="38" t="s">
        <v>112</v>
      </c>
      <c r="B326" s="4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  <c r="BM326" s="37"/>
      <c r="BN326" s="37"/>
      <c r="BO326" s="37"/>
      <c r="BP326" s="37"/>
      <c r="BQ326" s="37"/>
      <c r="BR326" s="37"/>
      <c r="BS326" s="30"/>
      <c r="BT326" s="37"/>
      <c r="BU326" s="30"/>
      <c r="BV326" s="30"/>
      <c r="BW326" s="30"/>
      <c r="BX326" s="30"/>
      <c r="BY326" s="30"/>
      <c r="BZ326" s="30"/>
      <c r="CA326" s="30"/>
      <c r="CB326" s="30"/>
    </row>
    <row r="327" spans="1:80" s="17" customFormat="1" ht="11.25">
      <c r="A327" s="38" t="s">
        <v>113</v>
      </c>
      <c r="B327" s="4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7"/>
      <c r="BM327" s="37"/>
      <c r="BN327" s="37"/>
      <c r="BO327" s="37"/>
      <c r="BP327" s="37"/>
      <c r="BQ327" s="37"/>
      <c r="BR327" s="37"/>
      <c r="BS327" s="30"/>
      <c r="BT327" s="37"/>
      <c r="BU327" s="30"/>
      <c r="BV327" s="30"/>
      <c r="BW327" s="30"/>
      <c r="BX327" s="30"/>
      <c r="BY327" s="30"/>
      <c r="BZ327" s="30"/>
      <c r="CA327" s="30"/>
      <c r="CB327" s="30"/>
    </row>
    <row r="328" spans="1:80" s="17" customFormat="1" ht="11.25">
      <c r="A328" s="58" t="s">
        <v>114</v>
      </c>
      <c r="B328" s="16">
        <f>B329+B330</f>
        <v>0</v>
      </c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33"/>
      <c r="BT328" s="28"/>
      <c r="BU328" s="33"/>
      <c r="BV328" s="33"/>
      <c r="BW328" s="33"/>
      <c r="BX328" s="33"/>
      <c r="BY328" s="33"/>
      <c r="BZ328" s="33"/>
      <c r="CA328" s="33"/>
      <c r="CB328" s="33"/>
    </row>
    <row r="329" spans="1:80" s="17" customFormat="1" ht="11.25">
      <c r="A329" s="38" t="s">
        <v>112</v>
      </c>
      <c r="B329" s="4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  <c r="BJ329" s="37"/>
      <c r="BK329" s="37"/>
      <c r="BL329" s="37"/>
      <c r="BM329" s="37"/>
      <c r="BN329" s="37"/>
      <c r="BO329" s="37"/>
      <c r="BP329" s="37"/>
      <c r="BQ329" s="37"/>
      <c r="BR329" s="37"/>
      <c r="BS329" s="30"/>
      <c r="BT329" s="37"/>
      <c r="BU329" s="30"/>
      <c r="BV329" s="30"/>
      <c r="BW329" s="30"/>
      <c r="BX329" s="30"/>
      <c r="BY329" s="30"/>
      <c r="BZ329" s="30"/>
      <c r="CA329" s="30"/>
      <c r="CB329" s="30"/>
    </row>
    <row r="330" spans="1:80" s="17" customFormat="1" ht="11.25">
      <c r="A330" s="38" t="s">
        <v>113</v>
      </c>
      <c r="B330" s="4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7"/>
      <c r="BM330" s="37"/>
      <c r="BN330" s="37"/>
      <c r="BO330" s="37"/>
      <c r="BP330" s="37"/>
      <c r="BQ330" s="37"/>
      <c r="BR330" s="37"/>
      <c r="BS330" s="30"/>
      <c r="BT330" s="37"/>
      <c r="BU330" s="30"/>
      <c r="BV330" s="30"/>
      <c r="BW330" s="30"/>
      <c r="BX330" s="30"/>
      <c r="BY330" s="30"/>
      <c r="BZ330" s="30"/>
      <c r="CA330" s="30"/>
      <c r="CB330" s="30"/>
    </row>
    <row r="331" spans="1:80" s="17" customFormat="1" ht="11.25">
      <c r="A331" s="58" t="s">
        <v>115</v>
      </c>
      <c r="B331" s="16">
        <f>B332+B333+B334</f>
        <v>0</v>
      </c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  <c r="BN331" s="28"/>
      <c r="BO331" s="28"/>
      <c r="BP331" s="28"/>
      <c r="BQ331" s="28"/>
      <c r="BR331" s="28"/>
      <c r="BS331" s="33"/>
      <c r="BT331" s="28"/>
      <c r="BU331" s="33"/>
      <c r="BV331" s="33"/>
      <c r="BW331" s="33"/>
      <c r="BX331" s="33"/>
      <c r="BY331" s="33"/>
      <c r="BZ331" s="33"/>
      <c r="CA331" s="33"/>
      <c r="CB331" s="33"/>
    </row>
    <row r="332" spans="1:80" s="17" customFormat="1" ht="11.25">
      <c r="A332" s="38" t="s">
        <v>116</v>
      </c>
      <c r="B332" s="4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  <c r="BP332" s="37"/>
      <c r="BQ332" s="37"/>
      <c r="BR332" s="37"/>
      <c r="BS332" s="30"/>
      <c r="BT332" s="37"/>
      <c r="BU332" s="30"/>
      <c r="BV332" s="30"/>
      <c r="BW332" s="30"/>
      <c r="BX332" s="30"/>
      <c r="BY332" s="30"/>
      <c r="BZ332" s="30"/>
      <c r="CA332" s="30"/>
      <c r="CB332" s="30"/>
    </row>
    <row r="333" spans="1:80" s="17" customFormat="1" ht="11.25">
      <c r="A333" s="38" t="s">
        <v>117</v>
      </c>
      <c r="B333" s="4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7"/>
      <c r="BI333" s="37"/>
      <c r="BJ333" s="37"/>
      <c r="BK333" s="37"/>
      <c r="BL333" s="37"/>
      <c r="BM333" s="37"/>
      <c r="BN333" s="37"/>
      <c r="BO333" s="37"/>
      <c r="BP333" s="37"/>
      <c r="BQ333" s="37"/>
      <c r="BR333" s="37"/>
      <c r="BS333" s="30"/>
      <c r="BT333" s="37"/>
      <c r="BU333" s="30"/>
      <c r="BV333" s="30"/>
      <c r="BW333" s="30"/>
      <c r="BX333" s="30"/>
      <c r="BY333" s="30"/>
      <c r="BZ333" s="30"/>
      <c r="CA333" s="30"/>
      <c r="CB333" s="30"/>
    </row>
    <row r="334" spans="1:80" s="17" customFormat="1" ht="11.25">
      <c r="A334" s="38" t="s">
        <v>175</v>
      </c>
      <c r="B334" s="4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  <c r="BP334" s="37"/>
      <c r="BQ334" s="37"/>
      <c r="BR334" s="37"/>
      <c r="BS334" s="30"/>
      <c r="BT334" s="37"/>
      <c r="BU334" s="30"/>
      <c r="BV334" s="30"/>
      <c r="BW334" s="30"/>
      <c r="BX334" s="30"/>
      <c r="BY334" s="30"/>
      <c r="BZ334" s="30"/>
      <c r="CA334" s="30"/>
      <c r="CB334" s="30"/>
    </row>
    <row r="335" spans="1:80" s="17" customFormat="1" ht="11.25">
      <c r="A335" s="58" t="s">
        <v>119</v>
      </c>
      <c r="B335" s="50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  <c r="BN335" s="28"/>
      <c r="BO335" s="28"/>
      <c r="BP335" s="28"/>
      <c r="BQ335" s="28"/>
      <c r="BR335" s="28"/>
      <c r="BS335" s="33"/>
      <c r="BT335" s="28"/>
      <c r="BU335" s="33"/>
      <c r="BV335" s="33"/>
      <c r="BW335" s="33"/>
      <c r="BX335" s="33"/>
      <c r="BY335" s="33"/>
      <c r="BZ335" s="33"/>
      <c r="CA335" s="33"/>
      <c r="CB335" s="33"/>
    </row>
    <row r="336" spans="1:80" s="17" customFormat="1" ht="11.25">
      <c r="A336" s="58" t="s">
        <v>120</v>
      </c>
      <c r="B336" s="16">
        <f>B337+B338+B339</f>
        <v>52206.34</v>
      </c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  <c r="BN336" s="28"/>
      <c r="BO336" s="28"/>
      <c r="BP336" s="28"/>
      <c r="BQ336" s="28"/>
      <c r="BR336" s="28"/>
      <c r="BS336" s="33"/>
      <c r="BT336" s="28"/>
      <c r="BU336" s="33"/>
      <c r="BV336" s="33"/>
      <c r="BW336" s="33"/>
      <c r="BX336" s="33"/>
      <c r="BY336" s="33"/>
      <c r="BZ336" s="33"/>
      <c r="CA336" s="33"/>
      <c r="CB336" s="33"/>
    </row>
    <row r="337" spans="1:80" s="17" customFormat="1" ht="11.25">
      <c r="A337" s="38" t="s">
        <v>121</v>
      </c>
      <c r="B337" s="4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37"/>
      <c r="BI337" s="37"/>
      <c r="BJ337" s="37"/>
      <c r="BK337" s="37"/>
      <c r="BL337" s="37"/>
      <c r="BM337" s="37"/>
      <c r="BN337" s="37"/>
      <c r="BO337" s="37"/>
      <c r="BP337" s="37"/>
      <c r="BQ337" s="37"/>
      <c r="BR337" s="37"/>
      <c r="BS337" s="30"/>
      <c r="BT337" s="37"/>
      <c r="BU337" s="30"/>
      <c r="BV337" s="30"/>
      <c r="BW337" s="30"/>
      <c r="BX337" s="30"/>
      <c r="BY337" s="30"/>
      <c r="BZ337" s="30"/>
      <c r="CA337" s="30"/>
      <c r="CB337" s="30"/>
    </row>
    <row r="338" spans="1:80" s="17" customFormat="1" ht="11.25">
      <c r="A338" s="38" t="s">
        <v>122</v>
      </c>
      <c r="B338" s="47">
        <v>52206.34</v>
      </c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7"/>
      <c r="BQ338" s="37"/>
      <c r="BR338" s="37"/>
      <c r="BS338" s="30"/>
      <c r="BT338" s="37"/>
      <c r="BU338" s="30"/>
      <c r="BV338" s="30"/>
      <c r="BW338" s="30"/>
      <c r="BX338" s="30"/>
      <c r="BY338" s="30"/>
      <c r="BZ338" s="30"/>
      <c r="CA338" s="30"/>
      <c r="CB338" s="30"/>
    </row>
    <row r="339" spans="1:80" s="17" customFormat="1" ht="11.25">
      <c r="A339" s="38" t="s">
        <v>175</v>
      </c>
      <c r="B339" s="4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  <c r="BI339" s="37"/>
      <c r="BJ339" s="37"/>
      <c r="BK339" s="37"/>
      <c r="BL339" s="37"/>
      <c r="BM339" s="37"/>
      <c r="BN339" s="37"/>
      <c r="BO339" s="37"/>
      <c r="BP339" s="37"/>
      <c r="BQ339" s="37"/>
      <c r="BR339" s="37"/>
      <c r="BS339" s="30"/>
      <c r="BT339" s="37"/>
      <c r="BU339" s="30"/>
      <c r="BV339" s="30"/>
      <c r="BW339" s="30"/>
      <c r="BX339" s="30"/>
      <c r="BY339" s="30"/>
      <c r="BZ339" s="30"/>
      <c r="CA339" s="30"/>
      <c r="CB339" s="30"/>
    </row>
    <row r="340" spans="1:80" s="17" customFormat="1" ht="11.25">
      <c r="A340" s="58" t="s">
        <v>272</v>
      </c>
      <c r="B340" s="16">
        <f>B341+B351+B360+B369+B370+B373+B376+B380+B381</f>
        <v>0</v>
      </c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33"/>
      <c r="BT340" s="28"/>
      <c r="BU340" s="33"/>
      <c r="BV340" s="33"/>
      <c r="BW340" s="33"/>
      <c r="BX340" s="33"/>
      <c r="BY340" s="33"/>
      <c r="BZ340" s="33"/>
      <c r="CA340" s="33"/>
      <c r="CB340" s="33"/>
    </row>
    <row r="341" spans="1:80" s="17" customFormat="1" ht="11.25">
      <c r="A341" s="38" t="s">
        <v>96</v>
      </c>
      <c r="B341" s="18">
        <f>B342+B343+B344+B345+B346+B347+B348+B349+B350</f>
        <v>0</v>
      </c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  <c r="BI341" s="37"/>
      <c r="BJ341" s="37"/>
      <c r="BK341" s="37"/>
      <c r="BL341" s="37"/>
      <c r="BM341" s="37"/>
      <c r="BN341" s="37"/>
      <c r="BO341" s="37"/>
      <c r="BP341" s="37"/>
      <c r="BQ341" s="37"/>
      <c r="BR341" s="37"/>
      <c r="BS341" s="30"/>
      <c r="BT341" s="37"/>
      <c r="BU341" s="30"/>
      <c r="BV341" s="30"/>
      <c r="BW341" s="30"/>
      <c r="BX341" s="30"/>
      <c r="BY341" s="30"/>
      <c r="BZ341" s="30"/>
      <c r="CA341" s="30"/>
      <c r="CB341" s="30"/>
    </row>
    <row r="342" spans="1:80" s="17" customFormat="1" ht="11.25">
      <c r="A342" s="62" t="s">
        <v>171</v>
      </c>
      <c r="B342" s="4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7"/>
      <c r="BL342" s="37"/>
      <c r="BM342" s="37"/>
      <c r="BN342" s="37"/>
      <c r="BO342" s="37"/>
      <c r="BP342" s="37"/>
      <c r="BQ342" s="37"/>
      <c r="BR342" s="37"/>
      <c r="BS342" s="30"/>
      <c r="BT342" s="37"/>
      <c r="BU342" s="30"/>
      <c r="BV342" s="30"/>
      <c r="BW342" s="30"/>
      <c r="BX342" s="30"/>
      <c r="BY342" s="30"/>
      <c r="BZ342" s="30"/>
      <c r="CA342" s="30"/>
      <c r="CB342" s="30"/>
    </row>
    <row r="343" spans="1:80" s="17" customFormat="1" ht="11.25">
      <c r="A343" s="62" t="s">
        <v>98</v>
      </c>
      <c r="B343" s="4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  <c r="BJ343" s="37"/>
      <c r="BK343" s="37"/>
      <c r="BL343" s="37"/>
      <c r="BM343" s="37"/>
      <c r="BN343" s="37"/>
      <c r="BO343" s="37"/>
      <c r="BP343" s="37"/>
      <c r="BQ343" s="37"/>
      <c r="BR343" s="37"/>
      <c r="BS343" s="30"/>
      <c r="BT343" s="37"/>
      <c r="BU343" s="30"/>
      <c r="BV343" s="30"/>
      <c r="BW343" s="30"/>
      <c r="BX343" s="30"/>
      <c r="BY343" s="30"/>
      <c r="BZ343" s="30"/>
      <c r="CA343" s="30"/>
      <c r="CB343" s="30"/>
    </row>
    <row r="344" spans="1:80" s="17" customFormat="1" ht="11.25">
      <c r="A344" s="62" t="s">
        <v>99</v>
      </c>
      <c r="B344" s="4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7"/>
      <c r="BM344" s="37"/>
      <c r="BN344" s="37"/>
      <c r="BO344" s="37"/>
      <c r="BP344" s="37"/>
      <c r="BQ344" s="37"/>
      <c r="BR344" s="37"/>
      <c r="BS344" s="30"/>
      <c r="BT344" s="37"/>
      <c r="BU344" s="30"/>
      <c r="BV344" s="30"/>
      <c r="BW344" s="30"/>
      <c r="BX344" s="30"/>
      <c r="BY344" s="30"/>
      <c r="BZ344" s="30"/>
      <c r="CA344" s="30"/>
      <c r="CB344" s="30"/>
    </row>
    <row r="345" spans="1:80" s="17" customFormat="1" ht="11.25">
      <c r="A345" s="62" t="s">
        <v>100</v>
      </c>
      <c r="B345" s="4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7"/>
      <c r="BQ345" s="37"/>
      <c r="BR345" s="37"/>
      <c r="BS345" s="30"/>
      <c r="BT345" s="37"/>
      <c r="BU345" s="30"/>
      <c r="BV345" s="30"/>
      <c r="BW345" s="30"/>
      <c r="BX345" s="30"/>
      <c r="BY345" s="30"/>
      <c r="BZ345" s="30"/>
      <c r="CA345" s="30"/>
      <c r="CB345" s="30"/>
    </row>
    <row r="346" spans="1:80" s="17" customFormat="1" ht="11.25">
      <c r="A346" s="62" t="s">
        <v>101</v>
      </c>
      <c r="B346" s="4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  <c r="BI346" s="37"/>
      <c r="BJ346" s="37"/>
      <c r="BK346" s="37"/>
      <c r="BL346" s="37"/>
      <c r="BM346" s="37"/>
      <c r="BN346" s="37"/>
      <c r="BO346" s="37"/>
      <c r="BP346" s="37"/>
      <c r="BQ346" s="37"/>
      <c r="BR346" s="37"/>
      <c r="BS346" s="30"/>
      <c r="BT346" s="37"/>
      <c r="BU346" s="30"/>
      <c r="BV346" s="30"/>
      <c r="BW346" s="30"/>
      <c r="BX346" s="30"/>
      <c r="BY346" s="30"/>
      <c r="BZ346" s="30"/>
      <c r="CA346" s="30"/>
      <c r="CB346" s="30"/>
    </row>
    <row r="347" spans="1:80" s="17" customFormat="1" ht="11.25">
      <c r="A347" s="62" t="s">
        <v>102</v>
      </c>
      <c r="B347" s="4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  <c r="BI347" s="37"/>
      <c r="BJ347" s="37"/>
      <c r="BK347" s="37"/>
      <c r="BL347" s="37"/>
      <c r="BM347" s="37"/>
      <c r="BN347" s="37"/>
      <c r="BO347" s="37"/>
      <c r="BP347" s="37"/>
      <c r="BQ347" s="37"/>
      <c r="BR347" s="37"/>
      <c r="BS347" s="30"/>
      <c r="BT347" s="37"/>
      <c r="BU347" s="30"/>
      <c r="BV347" s="30"/>
      <c r="BW347" s="30"/>
      <c r="BX347" s="30"/>
      <c r="BY347" s="30"/>
      <c r="BZ347" s="30"/>
      <c r="CA347" s="30"/>
      <c r="CB347" s="30"/>
    </row>
    <row r="348" spans="1:80" s="17" customFormat="1" ht="11.25">
      <c r="A348" s="62" t="s">
        <v>273</v>
      </c>
      <c r="B348" s="4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7"/>
      <c r="BI348" s="37"/>
      <c r="BJ348" s="37"/>
      <c r="BK348" s="37"/>
      <c r="BL348" s="37"/>
      <c r="BM348" s="37"/>
      <c r="BN348" s="37"/>
      <c r="BO348" s="37"/>
      <c r="BP348" s="37"/>
      <c r="BQ348" s="37"/>
      <c r="BR348" s="37"/>
      <c r="BS348" s="30"/>
      <c r="BT348" s="37"/>
      <c r="BU348" s="30"/>
      <c r="BV348" s="30"/>
      <c r="BW348" s="30"/>
      <c r="BX348" s="30"/>
      <c r="BY348" s="30"/>
      <c r="BZ348" s="30"/>
      <c r="CA348" s="30"/>
      <c r="CB348" s="30"/>
    </row>
    <row r="349" spans="1:80" s="17" customFormat="1" ht="11.25">
      <c r="A349" s="62" t="s">
        <v>269</v>
      </c>
      <c r="B349" s="4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  <c r="BI349" s="37"/>
      <c r="BJ349" s="37"/>
      <c r="BK349" s="37"/>
      <c r="BL349" s="37"/>
      <c r="BM349" s="37"/>
      <c r="BN349" s="37"/>
      <c r="BO349" s="37"/>
      <c r="BP349" s="37"/>
      <c r="BQ349" s="37"/>
      <c r="BR349" s="37"/>
      <c r="BS349" s="30"/>
      <c r="BT349" s="37"/>
      <c r="BU349" s="30"/>
      <c r="BV349" s="30"/>
      <c r="BW349" s="30"/>
      <c r="BX349" s="30"/>
      <c r="BY349" s="30"/>
      <c r="BZ349" s="30"/>
      <c r="CA349" s="30"/>
      <c r="CB349" s="30"/>
    </row>
    <row r="350" spans="1:80" s="17" customFormat="1" ht="11.25">
      <c r="A350" s="62" t="s">
        <v>105</v>
      </c>
      <c r="B350" s="4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  <c r="BP350" s="37"/>
      <c r="BQ350" s="37"/>
      <c r="BR350" s="37"/>
      <c r="BS350" s="30"/>
      <c r="BT350" s="37"/>
      <c r="BU350" s="30"/>
      <c r="BV350" s="30"/>
      <c r="BW350" s="30"/>
      <c r="BX350" s="30"/>
      <c r="BY350" s="30"/>
      <c r="BZ350" s="30"/>
      <c r="CA350" s="30"/>
      <c r="CB350" s="30"/>
    </row>
    <row r="351" spans="1:80" s="17" customFormat="1" ht="11.25">
      <c r="A351" s="38" t="s">
        <v>106</v>
      </c>
      <c r="B351" s="18">
        <f>B352+B353+B354+B355+B356+B357+B358+B359</f>
        <v>0</v>
      </c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  <c r="BB351" s="37"/>
      <c r="BC351" s="37"/>
      <c r="BD351" s="37"/>
      <c r="BE351" s="37"/>
      <c r="BF351" s="37"/>
      <c r="BG351" s="37"/>
      <c r="BH351" s="37"/>
      <c r="BI351" s="37"/>
      <c r="BJ351" s="37"/>
      <c r="BK351" s="37"/>
      <c r="BL351" s="37"/>
      <c r="BM351" s="37"/>
      <c r="BN351" s="37"/>
      <c r="BO351" s="37"/>
      <c r="BP351" s="37"/>
      <c r="BQ351" s="37"/>
      <c r="BR351" s="37"/>
      <c r="BS351" s="30"/>
      <c r="BT351" s="37"/>
      <c r="BU351" s="30"/>
      <c r="BV351" s="30"/>
      <c r="BW351" s="30"/>
      <c r="BX351" s="30"/>
      <c r="BY351" s="30"/>
      <c r="BZ351" s="30"/>
      <c r="CA351" s="30"/>
      <c r="CB351" s="30"/>
    </row>
    <row r="352" spans="1:80" s="17" customFormat="1" ht="11.25">
      <c r="A352" s="62" t="s">
        <v>171</v>
      </c>
      <c r="B352" s="4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  <c r="BI352" s="37"/>
      <c r="BJ352" s="37"/>
      <c r="BK352" s="37"/>
      <c r="BL352" s="37"/>
      <c r="BM352" s="37"/>
      <c r="BN352" s="37"/>
      <c r="BO352" s="37"/>
      <c r="BP352" s="37"/>
      <c r="BQ352" s="37"/>
      <c r="BR352" s="37"/>
      <c r="BS352" s="30"/>
      <c r="BT352" s="37"/>
      <c r="BU352" s="30"/>
      <c r="BV352" s="30"/>
      <c r="BW352" s="30"/>
      <c r="BX352" s="30"/>
      <c r="BY352" s="30"/>
      <c r="BZ352" s="30"/>
      <c r="CA352" s="30"/>
      <c r="CB352" s="30"/>
    </row>
    <row r="353" spans="1:80" s="17" customFormat="1" ht="11.25">
      <c r="A353" s="62" t="s">
        <v>274</v>
      </c>
      <c r="B353" s="4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  <c r="AZ353" s="37"/>
      <c r="BA353" s="37"/>
      <c r="BB353" s="37"/>
      <c r="BC353" s="37"/>
      <c r="BD353" s="37"/>
      <c r="BE353" s="37"/>
      <c r="BF353" s="37"/>
      <c r="BG353" s="37"/>
      <c r="BH353" s="37"/>
      <c r="BI353" s="37"/>
      <c r="BJ353" s="37"/>
      <c r="BK353" s="37"/>
      <c r="BL353" s="37"/>
      <c r="BM353" s="37"/>
      <c r="BN353" s="37"/>
      <c r="BO353" s="37"/>
      <c r="BP353" s="37"/>
      <c r="BQ353" s="37"/>
      <c r="BR353" s="37"/>
      <c r="BS353" s="30"/>
      <c r="BT353" s="37"/>
      <c r="BU353" s="30"/>
      <c r="BV353" s="30"/>
      <c r="BW353" s="30"/>
      <c r="BX353" s="30"/>
      <c r="BY353" s="30"/>
      <c r="BZ353" s="30"/>
      <c r="CA353" s="30"/>
      <c r="CB353" s="30"/>
    </row>
    <row r="354" spans="1:80" s="17" customFormat="1" ht="11.25">
      <c r="A354" s="62" t="s">
        <v>275</v>
      </c>
      <c r="B354" s="4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  <c r="BB354" s="37"/>
      <c r="BC354" s="37"/>
      <c r="BD354" s="37"/>
      <c r="BE354" s="37"/>
      <c r="BF354" s="37"/>
      <c r="BG354" s="37"/>
      <c r="BH354" s="37"/>
      <c r="BI354" s="37"/>
      <c r="BJ354" s="37"/>
      <c r="BK354" s="37"/>
      <c r="BL354" s="37"/>
      <c r="BM354" s="37"/>
      <c r="BN354" s="37"/>
      <c r="BO354" s="37"/>
      <c r="BP354" s="37"/>
      <c r="BQ354" s="37"/>
      <c r="BR354" s="37"/>
      <c r="BS354" s="30"/>
      <c r="BT354" s="37"/>
      <c r="BU354" s="30"/>
      <c r="BV354" s="30"/>
      <c r="BW354" s="30"/>
      <c r="BX354" s="30"/>
      <c r="BY354" s="30"/>
      <c r="BZ354" s="30"/>
      <c r="CA354" s="30"/>
      <c r="CB354" s="30"/>
    </row>
    <row r="355" spans="1:80" s="17" customFormat="1" ht="11.25">
      <c r="A355" s="62" t="s">
        <v>100</v>
      </c>
      <c r="B355" s="4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  <c r="BB355" s="37"/>
      <c r="BC355" s="37"/>
      <c r="BD355" s="37"/>
      <c r="BE355" s="37"/>
      <c r="BF355" s="37"/>
      <c r="BG355" s="37"/>
      <c r="BH355" s="37"/>
      <c r="BI355" s="37"/>
      <c r="BJ355" s="37"/>
      <c r="BK355" s="37"/>
      <c r="BL355" s="37"/>
      <c r="BM355" s="37"/>
      <c r="BN355" s="37"/>
      <c r="BO355" s="37"/>
      <c r="BP355" s="37"/>
      <c r="BQ355" s="37"/>
      <c r="BR355" s="37"/>
      <c r="BS355" s="30"/>
      <c r="BT355" s="37"/>
      <c r="BU355" s="30"/>
      <c r="BV355" s="30"/>
      <c r="BW355" s="30"/>
      <c r="BX355" s="30"/>
      <c r="BY355" s="30"/>
      <c r="BZ355" s="30"/>
      <c r="CA355" s="30"/>
      <c r="CB355" s="30"/>
    </row>
    <row r="356" spans="1:80" s="17" customFormat="1" ht="11.25">
      <c r="A356" s="62" t="s">
        <v>276</v>
      </c>
      <c r="B356" s="4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  <c r="AV356" s="37"/>
      <c r="AW356" s="37"/>
      <c r="AX356" s="37"/>
      <c r="AY356" s="37"/>
      <c r="AZ356" s="37"/>
      <c r="BA356" s="37"/>
      <c r="BB356" s="37"/>
      <c r="BC356" s="37"/>
      <c r="BD356" s="37"/>
      <c r="BE356" s="37"/>
      <c r="BF356" s="37"/>
      <c r="BG356" s="37"/>
      <c r="BH356" s="37"/>
      <c r="BI356" s="37"/>
      <c r="BJ356" s="37"/>
      <c r="BK356" s="37"/>
      <c r="BL356" s="37"/>
      <c r="BM356" s="37"/>
      <c r="BN356" s="37"/>
      <c r="BO356" s="37"/>
      <c r="BP356" s="37"/>
      <c r="BQ356" s="37"/>
      <c r="BR356" s="37"/>
      <c r="BS356" s="30"/>
      <c r="BT356" s="37"/>
      <c r="BU356" s="30"/>
      <c r="BV356" s="30"/>
      <c r="BW356" s="30"/>
      <c r="BX356" s="30"/>
      <c r="BY356" s="30"/>
      <c r="BZ356" s="30"/>
      <c r="CA356" s="30"/>
      <c r="CB356" s="30"/>
    </row>
    <row r="357" spans="1:80" s="17" customFormat="1" ht="11.25">
      <c r="A357" s="62" t="s">
        <v>102</v>
      </c>
      <c r="B357" s="4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  <c r="BC357" s="37"/>
      <c r="BD357" s="37"/>
      <c r="BE357" s="37"/>
      <c r="BF357" s="37"/>
      <c r="BG357" s="37"/>
      <c r="BH357" s="37"/>
      <c r="BI357" s="37"/>
      <c r="BJ357" s="37"/>
      <c r="BK357" s="37"/>
      <c r="BL357" s="37"/>
      <c r="BM357" s="37"/>
      <c r="BN357" s="37"/>
      <c r="BO357" s="37"/>
      <c r="BP357" s="37"/>
      <c r="BQ357" s="37"/>
      <c r="BR357" s="37"/>
      <c r="BS357" s="30"/>
      <c r="BT357" s="37"/>
      <c r="BU357" s="30"/>
      <c r="BV357" s="30"/>
      <c r="BW357" s="30"/>
      <c r="BX357" s="30"/>
      <c r="BY357" s="30"/>
      <c r="BZ357" s="30"/>
      <c r="CA357" s="30"/>
      <c r="CB357" s="30"/>
    </row>
    <row r="358" spans="1:80" s="17" customFormat="1" ht="11.25">
      <c r="A358" s="62" t="s">
        <v>173</v>
      </c>
      <c r="B358" s="4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37"/>
      <c r="AT358" s="37"/>
      <c r="AU358" s="37"/>
      <c r="AV358" s="37"/>
      <c r="AW358" s="37"/>
      <c r="AX358" s="37"/>
      <c r="AY358" s="37"/>
      <c r="AZ358" s="37"/>
      <c r="BA358" s="37"/>
      <c r="BB358" s="37"/>
      <c r="BC358" s="37"/>
      <c r="BD358" s="37"/>
      <c r="BE358" s="37"/>
      <c r="BF358" s="37"/>
      <c r="BG358" s="37"/>
      <c r="BH358" s="37"/>
      <c r="BI358" s="37"/>
      <c r="BJ358" s="37"/>
      <c r="BK358" s="37"/>
      <c r="BL358" s="37"/>
      <c r="BM358" s="37"/>
      <c r="BN358" s="37"/>
      <c r="BO358" s="37"/>
      <c r="BP358" s="37"/>
      <c r="BQ358" s="37"/>
      <c r="BR358" s="37"/>
      <c r="BS358" s="30"/>
      <c r="BT358" s="37"/>
      <c r="BU358" s="30"/>
      <c r="BV358" s="30"/>
      <c r="BW358" s="30"/>
      <c r="BX358" s="30"/>
      <c r="BY358" s="30"/>
      <c r="BZ358" s="30"/>
      <c r="CA358" s="30"/>
      <c r="CB358" s="30"/>
    </row>
    <row r="359" spans="1:80" s="17" customFormat="1" ht="11.25">
      <c r="A359" s="62" t="s">
        <v>270</v>
      </c>
      <c r="B359" s="4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  <c r="AR359" s="37"/>
      <c r="AS359" s="37"/>
      <c r="AT359" s="37"/>
      <c r="AU359" s="37"/>
      <c r="AV359" s="37"/>
      <c r="AW359" s="37"/>
      <c r="AX359" s="37"/>
      <c r="AY359" s="37"/>
      <c r="AZ359" s="37"/>
      <c r="BA359" s="37"/>
      <c r="BB359" s="37"/>
      <c r="BC359" s="37"/>
      <c r="BD359" s="37"/>
      <c r="BE359" s="37"/>
      <c r="BF359" s="37"/>
      <c r="BG359" s="37"/>
      <c r="BH359" s="37"/>
      <c r="BI359" s="37"/>
      <c r="BJ359" s="37"/>
      <c r="BK359" s="37"/>
      <c r="BL359" s="37"/>
      <c r="BM359" s="37"/>
      <c r="BN359" s="37"/>
      <c r="BO359" s="37"/>
      <c r="BP359" s="37"/>
      <c r="BQ359" s="37"/>
      <c r="BR359" s="37"/>
      <c r="BS359" s="30"/>
      <c r="BT359" s="37"/>
      <c r="BU359" s="30"/>
      <c r="BV359" s="30"/>
      <c r="BW359" s="30"/>
      <c r="BX359" s="30"/>
      <c r="BY359" s="30"/>
      <c r="BZ359" s="30"/>
      <c r="CA359" s="30"/>
      <c r="CB359" s="30"/>
    </row>
    <row r="360" spans="1:80" s="17" customFormat="1" ht="11.25">
      <c r="A360" s="38" t="s">
        <v>108</v>
      </c>
      <c r="B360" s="18">
        <f>B361+B362+B363+B364+B365+B366+B367+B368</f>
        <v>0</v>
      </c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  <c r="AZ360" s="37"/>
      <c r="BA360" s="37"/>
      <c r="BB360" s="37"/>
      <c r="BC360" s="37"/>
      <c r="BD360" s="37"/>
      <c r="BE360" s="37"/>
      <c r="BF360" s="37"/>
      <c r="BG360" s="37"/>
      <c r="BH360" s="37"/>
      <c r="BI360" s="37"/>
      <c r="BJ360" s="37"/>
      <c r="BK360" s="37"/>
      <c r="BL360" s="37"/>
      <c r="BM360" s="37"/>
      <c r="BN360" s="37"/>
      <c r="BO360" s="37"/>
      <c r="BP360" s="37"/>
      <c r="BQ360" s="37"/>
      <c r="BR360" s="37"/>
      <c r="BS360" s="30"/>
      <c r="BT360" s="37"/>
      <c r="BU360" s="30"/>
      <c r="BV360" s="30"/>
      <c r="BW360" s="30"/>
      <c r="BX360" s="30"/>
      <c r="BY360" s="30"/>
      <c r="BZ360" s="30"/>
      <c r="CA360" s="30"/>
      <c r="CB360" s="30"/>
    </row>
    <row r="361" spans="1:80" s="17" customFormat="1" ht="11.25">
      <c r="A361" s="62" t="s">
        <v>171</v>
      </c>
      <c r="B361" s="4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  <c r="BB361" s="37"/>
      <c r="BC361" s="37"/>
      <c r="BD361" s="37"/>
      <c r="BE361" s="37"/>
      <c r="BF361" s="37"/>
      <c r="BG361" s="37"/>
      <c r="BH361" s="37"/>
      <c r="BI361" s="37"/>
      <c r="BJ361" s="37"/>
      <c r="BK361" s="37"/>
      <c r="BL361" s="37"/>
      <c r="BM361" s="37"/>
      <c r="BN361" s="37"/>
      <c r="BO361" s="37"/>
      <c r="BP361" s="37"/>
      <c r="BQ361" s="37"/>
      <c r="BR361" s="37"/>
      <c r="BS361" s="30"/>
      <c r="BT361" s="37"/>
      <c r="BU361" s="30"/>
      <c r="BV361" s="30"/>
      <c r="BW361" s="30"/>
      <c r="BX361" s="30"/>
      <c r="BY361" s="30"/>
      <c r="BZ361" s="30"/>
      <c r="CA361" s="30"/>
      <c r="CB361" s="30"/>
    </row>
    <row r="362" spans="1:80" s="17" customFormat="1" ht="11.25">
      <c r="A362" s="62" t="s">
        <v>98</v>
      </c>
      <c r="B362" s="4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  <c r="AZ362" s="37"/>
      <c r="BA362" s="37"/>
      <c r="BB362" s="37"/>
      <c r="BC362" s="37"/>
      <c r="BD362" s="37"/>
      <c r="BE362" s="37"/>
      <c r="BF362" s="37"/>
      <c r="BG362" s="37"/>
      <c r="BH362" s="37"/>
      <c r="BI362" s="37"/>
      <c r="BJ362" s="37"/>
      <c r="BK362" s="37"/>
      <c r="BL362" s="37"/>
      <c r="BM362" s="37"/>
      <c r="BN362" s="37"/>
      <c r="BO362" s="37"/>
      <c r="BP362" s="37"/>
      <c r="BQ362" s="37"/>
      <c r="BR362" s="37"/>
      <c r="BS362" s="30"/>
      <c r="BT362" s="37"/>
      <c r="BU362" s="30"/>
      <c r="BV362" s="30"/>
      <c r="BW362" s="30"/>
      <c r="BX362" s="30"/>
      <c r="BY362" s="30"/>
      <c r="BZ362" s="30"/>
      <c r="CA362" s="30"/>
      <c r="CB362" s="30"/>
    </row>
    <row r="363" spans="1:80" s="17" customFormat="1" ht="11.25">
      <c r="A363" s="62" t="s">
        <v>99</v>
      </c>
      <c r="B363" s="4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37"/>
      <c r="AZ363" s="37"/>
      <c r="BA363" s="37"/>
      <c r="BB363" s="37"/>
      <c r="BC363" s="37"/>
      <c r="BD363" s="37"/>
      <c r="BE363" s="37"/>
      <c r="BF363" s="37"/>
      <c r="BG363" s="37"/>
      <c r="BH363" s="37"/>
      <c r="BI363" s="37"/>
      <c r="BJ363" s="37"/>
      <c r="BK363" s="37"/>
      <c r="BL363" s="37"/>
      <c r="BM363" s="37"/>
      <c r="BN363" s="37"/>
      <c r="BO363" s="37"/>
      <c r="BP363" s="37"/>
      <c r="BQ363" s="37"/>
      <c r="BR363" s="37"/>
      <c r="BS363" s="30"/>
      <c r="BT363" s="37"/>
      <c r="BU363" s="30"/>
      <c r="BV363" s="30"/>
      <c r="BW363" s="30"/>
      <c r="BX363" s="30"/>
      <c r="BY363" s="30"/>
      <c r="BZ363" s="30"/>
      <c r="CA363" s="30"/>
      <c r="CB363" s="30"/>
    </row>
    <row r="364" spans="1:80" s="17" customFormat="1" ht="11.25">
      <c r="A364" s="62" t="s">
        <v>100</v>
      </c>
      <c r="B364" s="4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AW364" s="37"/>
      <c r="AX364" s="37"/>
      <c r="AY364" s="37"/>
      <c r="AZ364" s="37"/>
      <c r="BA364" s="37"/>
      <c r="BB364" s="37"/>
      <c r="BC364" s="37"/>
      <c r="BD364" s="37"/>
      <c r="BE364" s="37"/>
      <c r="BF364" s="37"/>
      <c r="BG364" s="37"/>
      <c r="BH364" s="37"/>
      <c r="BI364" s="37"/>
      <c r="BJ364" s="37"/>
      <c r="BK364" s="37"/>
      <c r="BL364" s="37"/>
      <c r="BM364" s="37"/>
      <c r="BN364" s="37"/>
      <c r="BO364" s="37"/>
      <c r="BP364" s="37"/>
      <c r="BQ364" s="37"/>
      <c r="BR364" s="37"/>
      <c r="BS364" s="30"/>
      <c r="BT364" s="37"/>
      <c r="BU364" s="30"/>
      <c r="BV364" s="30"/>
      <c r="BW364" s="30"/>
      <c r="BX364" s="30"/>
      <c r="BY364" s="30"/>
      <c r="BZ364" s="30"/>
      <c r="CA364" s="30"/>
      <c r="CB364" s="30"/>
    </row>
    <row r="365" spans="1:80" s="17" customFormat="1" ht="11.25">
      <c r="A365" s="62" t="s">
        <v>107</v>
      </c>
      <c r="B365" s="4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AW365" s="37"/>
      <c r="AX365" s="37"/>
      <c r="AY365" s="37"/>
      <c r="AZ365" s="37"/>
      <c r="BA365" s="37"/>
      <c r="BB365" s="37"/>
      <c r="BC365" s="37"/>
      <c r="BD365" s="37"/>
      <c r="BE365" s="37"/>
      <c r="BF365" s="37"/>
      <c r="BG365" s="37"/>
      <c r="BH365" s="37"/>
      <c r="BI365" s="37"/>
      <c r="BJ365" s="37"/>
      <c r="BK365" s="37"/>
      <c r="BL365" s="37"/>
      <c r="BM365" s="37"/>
      <c r="BN365" s="37"/>
      <c r="BO365" s="37"/>
      <c r="BP365" s="37"/>
      <c r="BQ365" s="37"/>
      <c r="BR365" s="37"/>
      <c r="BS365" s="30"/>
      <c r="BT365" s="37"/>
      <c r="BU365" s="30"/>
      <c r="BV365" s="30"/>
      <c r="BW365" s="30"/>
      <c r="BX365" s="30"/>
      <c r="BY365" s="30"/>
      <c r="BZ365" s="30"/>
      <c r="CA365" s="30"/>
      <c r="CB365" s="30"/>
    </row>
    <row r="366" spans="1:80" s="17" customFormat="1" ht="11.25">
      <c r="A366" s="62" t="s">
        <v>102</v>
      </c>
      <c r="B366" s="4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  <c r="BB366" s="37"/>
      <c r="BC366" s="37"/>
      <c r="BD366" s="37"/>
      <c r="BE366" s="37"/>
      <c r="BF366" s="37"/>
      <c r="BG366" s="37"/>
      <c r="BH366" s="37"/>
      <c r="BI366" s="37"/>
      <c r="BJ366" s="37"/>
      <c r="BK366" s="37"/>
      <c r="BL366" s="37"/>
      <c r="BM366" s="37"/>
      <c r="BN366" s="37"/>
      <c r="BO366" s="37"/>
      <c r="BP366" s="37"/>
      <c r="BQ366" s="37"/>
      <c r="BR366" s="37"/>
      <c r="BS366" s="30"/>
      <c r="BT366" s="37"/>
      <c r="BU366" s="30"/>
      <c r="BV366" s="30"/>
      <c r="BW366" s="30"/>
      <c r="BX366" s="30"/>
      <c r="BY366" s="30"/>
      <c r="BZ366" s="30"/>
      <c r="CA366" s="30"/>
      <c r="CB366" s="30"/>
    </row>
    <row r="367" spans="1:80" s="17" customFormat="1" ht="11.25">
      <c r="A367" s="62" t="s">
        <v>173</v>
      </c>
      <c r="B367" s="4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7"/>
      <c r="BB367" s="37"/>
      <c r="BC367" s="37"/>
      <c r="BD367" s="37"/>
      <c r="BE367" s="37"/>
      <c r="BF367" s="37"/>
      <c r="BG367" s="37"/>
      <c r="BH367" s="37"/>
      <c r="BI367" s="37"/>
      <c r="BJ367" s="37"/>
      <c r="BK367" s="37"/>
      <c r="BL367" s="37"/>
      <c r="BM367" s="37"/>
      <c r="BN367" s="37"/>
      <c r="BO367" s="37"/>
      <c r="BP367" s="37"/>
      <c r="BQ367" s="37"/>
      <c r="BR367" s="37"/>
      <c r="BS367" s="30"/>
      <c r="BT367" s="37"/>
      <c r="BU367" s="30"/>
      <c r="BV367" s="30"/>
      <c r="BW367" s="30"/>
      <c r="BX367" s="30"/>
      <c r="BY367" s="30"/>
      <c r="BZ367" s="30"/>
      <c r="CA367" s="30"/>
      <c r="CB367" s="30"/>
    </row>
    <row r="368" spans="1:80" s="17" customFormat="1" ht="11.25">
      <c r="A368" s="62" t="s">
        <v>270</v>
      </c>
      <c r="B368" s="4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  <c r="AZ368" s="37"/>
      <c r="BA368" s="37"/>
      <c r="BB368" s="37"/>
      <c r="BC368" s="37"/>
      <c r="BD368" s="37"/>
      <c r="BE368" s="37"/>
      <c r="BF368" s="37"/>
      <c r="BG368" s="37"/>
      <c r="BH368" s="37"/>
      <c r="BI368" s="37"/>
      <c r="BJ368" s="37"/>
      <c r="BK368" s="37"/>
      <c r="BL368" s="37"/>
      <c r="BM368" s="37"/>
      <c r="BN368" s="37"/>
      <c r="BO368" s="37"/>
      <c r="BP368" s="37"/>
      <c r="BQ368" s="37"/>
      <c r="BR368" s="37"/>
      <c r="BS368" s="30"/>
      <c r="BT368" s="37"/>
      <c r="BU368" s="30"/>
      <c r="BV368" s="30"/>
      <c r="BW368" s="30"/>
      <c r="BX368" s="30"/>
      <c r="BY368" s="30"/>
      <c r="BZ368" s="30"/>
      <c r="CA368" s="30"/>
      <c r="CB368" s="30"/>
    </row>
    <row r="369" spans="1:80" s="17" customFormat="1" ht="11.25">
      <c r="A369" s="38" t="s">
        <v>174</v>
      </c>
      <c r="B369" s="4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AW369" s="37"/>
      <c r="AX369" s="37"/>
      <c r="AY369" s="37"/>
      <c r="AZ369" s="37"/>
      <c r="BA369" s="37"/>
      <c r="BB369" s="37"/>
      <c r="BC369" s="37"/>
      <c r="BD369" s="37"/>
      <c r="BE369" s="37"/>
      <c r="BF369" s="37"/>
      <c r="BG369" s="37"/>
      <c r="BH369" s="37"/>
      <c r="BI369" s="37"/>
      <c r="BJ369" s="37"/>
      <c r="BK369" s="37"/>
      <c r="BL369" s="37"/>
      <c r="BM369" s="37"/>
      <c r="BN369" s="37"/>
      <c r="BO369" s="37"/>
      <c r="BP369" s="37"/>
      <c r="BQ369" s="37"/>
      <c r="BR369" s="37"/>
      <c r="BS369" s="30"/>
      <c r="BT369" s="37"/>
      <c r="BU369" s="30"/>
      <c r="BV369" s="30"/>
      <c r="BW369" s="30"/>
      <c r="BX369" s="30"/>
      <c r="BY369" s="30"/>
      <c r="BZ369" s="30"/>
      <c r="CA369" s="30"/>
      <c r="CB369" s="30"/>
    </row>
    <row r="370" spans="1:80" s="17" customFormat="1" ht="11.25">
      <c r="A370" s="38" t="s">
        <v>111</v>
      </c>
      <c r="B370" s="18">
        <f>B371+B372</f>
        <v>0</v>
      </c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AW370" s="37"/>
      <c r="AX370" s="37"/>
      <c r="AY370" s="37"/>
      <c r="AZ370" s="37"/>
      <c r="BA370" s="37"/>
      <c r="BB370" s="37"/>
      <c r="BC370" s="37"/>
      <c r="BD370" s="37"/>
      <c r="BE370" s="37"/>
      <c r="BF370" s="37"/>
      <c r="BG370" s="37"/>
      <c r="BH370" s="37"/>
      <c r="BI370" s="37"/>
      <c r="BJ370" s="37"/>
      <c r="BK370" s="37"/>
      <c r="BL370" s="37"/>
      <c r="BM370" s="37"/>
      <c r="BN370" s="37"/>
      <c r="BO370" s="37"/>
      <c r="BP370" s="37"/>
      <c r="BQ370" s="37"/>
      <c r="BR370" s="37"/>
      <c r="BS370" s="30"/>
      <c r="BT370" s="37"/>
      <c r="BU370" s="30"/>
      <c r="BV370" s="30"/>
      <c r="BW370" s="30"/>
      <c r="BX370" s="30"/>
      <c r="BY370" s="30"/>
      <c r="BZ370" s="30"/>
      <c r="CA370" s="30"/>
      <c r="CB370" s="30"/>
    </row>
    <row r="371" spans="1:80" s="17" customFormat="1" ht="11.25">
      <c r="A371" s="62" t="s">
        <v>112</v>
      </c>
      <c r="B371" s="4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  <c r="AV371" s="37"/>
      <c r="AW371" s="37"/>
      <c r="AX371" s="37"/>
      <c r="AY371" s="37"/>
      <c r="AZ371" s="37"/>
      <c r="BA371" s="37"/>
      <c r="BB371" s="37"/>
      <c r="BC371" s="37"/>
      <c r="BD371" s="37"/>
      <c r="BE371" s="37"/>
      <c r="BF371" s="37"/>
      <c r="BG371" s="37"/>
      <c r="BH371" s="37"/>
      <c r="BI371" s="37"/>
      <c r="BJ371" s="37"/>
      <c r="BK371" s="37"/>
      <c r="BL371" s="37"/>
      <c r="BM371" s="37"/>
      <c r="BN371" s="37"/>
      <c r="BO371" s="37"/>
      <c r="BP371" s="37"/>
      <c r="BQ371" s="37"/>
      <c r="BR371" s="37"/>
      <c r="BS371" s="30"/>
      <c r="BT371" s="37"/>
      <c r="BU371" s="30"/>
      <c r="BV371" s="30"/>
      <c r="BW371" s="30"/>
      <c r="BX371" s="30"/>
      <c r="BY371" s="30"/>
      <c r="BZ371" s="30"/>
      <c r="CA371" s="30"/>
      <c r="CB371" s="30"/>
    </row>
    <row r="372" spans="1:80" s="17" customFormat="1" ht="11.25">
      <c r="A372" s="62" t="s">
        <v>113</v>
      </c>
      <c r="B372" s="4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  <c r="AR372" s="37"/>
      <c r="AS372" s="37"/>
      <c r="AT372" s="37"/>
      <c r="AU372" s="37"/>
      <c r="AV372" s="37"/>
      <c r="AW372" s="37"/>
      <c r="AX372" s="37"/>
      <c r="AY372" s="37"/>
      <c r="AZ372" s="37"/>
      <c r="BA372" s="37"/>
      <c r="BB372" s="37"/>
      <c r="BC372" s="37"/>
      <c r="BD372" s="37"/>
      <c r="BE372" s="37"/>
      <c r="BF372" s="37"/>
      <c r="BG372" s="37"/>
      <c r="BH372" s="37"/>
      <c r="BI372" s="37"/>
      <c r="BJ372" s="37"/>
      <c r="BK372" s="37"/>
      <c r="BL372" s="37"/>
      <c r="BM372" s="37"/>
      <c r="BN372" s="37"/>
      <c r="BO372" s="37"/>
      <c r="BP372" s="37"/>
      <c r="BQ372" s="37"/>
      <c r="BR372" s="37"/>
      <c r="BS372" s="30"/>
      <c r="BT372" s="37"/>
      <c r="BU372" s="30"/>
      <c r="BV372" s="30"/>
      <c r="BW372" s="30"/>
      <c r="BX372" s="30"/>
      <c r="BY372" s="30"/>
      <c r="BZ372" s="30"/>
      <c r="CA372" s="30"/>
      <c r="CB372" s="30"/>
    </row>
    <row r="373" spans="1:80" s="17" customFormat="1" ht="11.25">
      <c r="A373" s="38" t="s">
        <v>277</v>
      </c>
      <c r="B373" s="18">
        <f>B374+B375</f>
        <v>0</v>
      </c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  <c r="AR373" s="37"/>
      <c r="AS373" s="37"/>
      <c r="AT373" s="37"/>
      <c r="AU373" s="37"/>
      <c r="AV373" s="37"/>
      <c r="AW373" s="37"/>
      <c r="AX373" s="37"/>
      <c r="AY373" s="37"/>
      <c r="AZ373" s="37"/>
      <c r="BA373" s="37"/>
      <c r="BB373" s="37"/>
      <c r="BC373" s="37"/>
      <c r="BD373" s="37"/>
      <c r="BE373" s="37"/>
      <c r="BF373" s="37"/>
      <c r="BG373" s="37"/>
      <c r="BH373" s="37"/>
      <c r="BI373" s="37"/>
      <c r="BJ373" s="37"/>
      <c r="BK373" s="37"/>
      <c r="BL373" s="37"/>
      <c r="BM373" s="37"/>
      <c r="BN373" s="37"/>
      <c r="BO373" s="37"/>
      <c r="BP373" s="37"/>
      <c r="BQ373" s="37"/>
      <c r="BR373" s="37"/>
      <c r="BS373" s="30"/>
      <c r="BT373" s="37"/>
      <c r="BU373" s="30"/>
      <c r="BV373" s="30"/>
      <c r="BW373" s="30"/>
      <c r="BX373" s="30"/>
      <c r="BY373" s="30"/>
      <c r="BZ373" s="30"/>
      <c r="CA373" s="30"/>
      <c r="CB373" s="30"/>
    </row>
    <row r="374" spans="1:80" s="17" customFormat="1" ht="11.25">
      <c r="A374" s="62" t="s">
        <v>112</v>
      </c>
      <c r="B374" s="4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  <c r="AV374" s="37"/>
      <c r="AW374" s="37"/>
      <c r="AX374" s="37"/>
      <c r="AY374" s="37"/>
      <c r="AZ374" s="37"/>
      <c r="BA374" s="37"/>
      <c r="BB374" s="37"/>
      <c r="BC374" s="37"/>
      <c r="BD374" s="37"/>
      <c r="BE374" s="37"/>
      <c r="BF374" s="37"/>
      <c r="BG374" s="37"/>
      <c r="BH374" s="37"/>
      <c r="BI374" s="37"/>
      <c r="BJ374" s="37"/>
      <c r="BK374" s="37"/>
      <c r="BL374" s="37"/>
      <c r="BM374" s="37"/>
      <c r="BN374" s="37"/>
      <c r="BO374" s="37"/>
      <c r="BP374" s="37"/>
      <c r="BQ374" s="37"/>
      <c r="BR374" s="37"/>
      <c r="BS374" s="30"/>
      <c r="BT374" s="37"/>
      <c r="BU374" s="30"/>
      <c r="BV374" s="30"/>
      <c r="BW374" s="30"/>
      <c r="BX374" s="30"/>
      <c r="BY374" s="30"/>
      <c r="BZ374" s="30"/>
      <c r="CA374" s="30"/>
      <c r="CB374" s="30"/>
    </row>
    <row r="375" spans="1:80" s="17" customFormat="1" ht="11.25">
      <c r="A375" s="62" t="s">
        <v>113</v>
      </c>
      <c r="B375" s="4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7"/>
      <c r="AO375" s="37"/>
      <c r="AP375" s="37"/>
      <c r="AQ375" s="37"/>
      <c r="AR375" s="37"/>
      <c r="AS375" s="37"/>
      <c r="AT375" s="37"/>
      <c r="AU375" s="37"/>
      <c r="AV375" s="37"/>
      <c r="AW375" s="37"/>
      <c r="AX375" s="37"/>
      <c r="AY375" s="37"/>
      <c r="AZ375" s="37"/>
      <c r="BA375" s="37"/>
      <c r="BB375" s="37"/>
      <c r="BC375" s="37"/>
      <c r="BD375" s="37"/>
      <c r="BE375" s="37"/>
      <c r="BF375" s="37"/>
      <c r="BG375" s="37"/>
      <c r="BH375" s="37"/>
      <c r="BI375" s="37"/>
      <c r="BJ375" s="37"/>
      <c r="BK375" s="37"/>
      <c r="BL375" s="37"/>
      <c r="BM375" s="37"/>
      <c r="BN375" s="37"/>
      <c r="BO375" s="37"/>
      <c r="BP375" s="37"/>
      <c r="BQ375" s="37"/>
      <c r="BR375" s="37"/>
      <c r="BS375" s="30"/>
      <c r="BT375" s="37"/>
      <c r="BU375" s="30"/>
      <c r="BV375" s="30"/>
      <c r="BW375" s="30"/>
      <c r="BX375" s="30"/>
      <c r="BY375" s="30"/>
      <c r="BZ375" s="30"/>
      <c r="CA375" s="30"/>
      <c r="CB375" s="30"/>
    </row>
    <row r="376" spans="1:80" s="17" customFormat="1" ht="11.25">
      <c r="A376" s="38" t="s">
        <v>115</v>
      </c>
      <c r="B376" s="18">
        <f>B377+B378+B379</f>
        <v>0</v>
      </c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7"/>
      <c r="AO376" s="37"/>
      <c r="AP376" s="37"/>
      <c r="AQ376" s="37"/>
      <c r="AR376" s="37"/>
      <c r="AS376" s="37"/>
      <c r="AT376" s="37"/>
      <c r="AU376" s="37"/>
      <c r="AV376" s="37"/>
      <c r="AW376" s="37"/>
      <c r="AX376" s="37"/>
      <c r="AY376" s="37"/>
      <c r="AZ376" s="37"/>
      <c r="BA376" s="37"/>
      <c r="BB376" s="37"/>
      <c r="BC376" s="37"/>
      <c r="BD376" s="37"/>
      <c r="BE376" s="37"/>
      <c r="BF376" s="37"/>
      <c r="BG376" s="37"/>
      <c r="BH376" s="37"/>
      <c r="BI376" s="37"/>
      <c r="BJ376" s="37"/>
      <c r="BK376" s="37"/>
      <c r="BL376" s="37"/>
      <c r="BM376" s="37"/>
      <c r="BN376" s="37"/>
      <c r="BO376" s="37"/>
      <c r="BP376" s="37"/>
      <c r="BQ376" s="37"/>
      <c r="BR376" s="37"/>
      <c r="BS376" s="30"/>
      <c r="BT376" s="37"/>
      <c r="BU376" s="30"/>
      <c r="BV376" s="30"/>
      <c r="BW376" s="30"/>
      <c r="BX376" s="30"/>
      <c r="BY376" s="30"/>
      <c r="BZ376" s="30"/>
      <c r="CA376" s="30"/>
      <c r="CB376" s="30"/>
    </row>
    <row r="377" spans="1:80" s="17" customFormat="1" ht="11.25">
      <c r="A377" s="62" t="s">
        <v>116</v>
      </c>
      <c r="B377" s="4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7"/>
      <c r="AO377" s="37"/>
      <c r="AP377" s="37"/>
      <c r="AQ377" s="37"/>
      <c r="AR377" s="37"/>
      <c r="AS377" s="37"/>
      <c r="AT377" s="37"/>
      <c r="AU377" s="37"/>
      <c r="AV377" s="37"/>
      <c r="AW377" s="37"/>
      <c r="AX377" s="37"/>
      <c r="AY377" s="37"/>
      <c r="AZ377" s="37"/>
      <c r="BA377" s="37"/>
      <c r="BB377" s="37"/>
      <c r="BC377" s="37"/>
      <c r="BD377" s="37"/>
      <c r="BE377" s="37"/>
      <c r="BF377" s="37"/>
      <c r="BG377" s="37"/>
      <c r="BH377" s="37"/>
      <c r="BI377" s="37"/>
      <c r="BJ377" s="37"/>
      <c r="BK377" s="37"/>
      <c r="BL377" s="37"/>
      <c r="BM377" s="37"/>
      <c r="BN377" s="37"/>
      <c r="BO377" s="37"/>
      <c r="BP377" s="37"/>
      <c r="BQ377" s="37"/>
      <c r="BR377" s="37"/>
      <c r="BS377" s="30"/>
      <c r="BT377" s="37"/>
      <c r="BU377" s="30"/>
      <c r="BV377" s="30"/>
      <c r="BW377" s="30"/>
      <c r="BX377" s="30"/>
      <c r="BY377" s="30"/>
      <c r="BZ377" s="30"/>
      <c r="CA377" s="30"/>
      <c r="CB377" s="30"/>
    </row>
    <row r="378" spans="1:80" s="17" customFormat="1" ht="11.25">
      <c r="A378" s="62" t="s">
        <v>117</v>
      </c>
      <c r="B378" s="4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7"/>
      <c r="AO378" s="37"/>
      <c r="AP378" s="37"/>
      <c r="AQ378" s="37"/>
      <c r="AR378" s="37"/>
      <c r="AS378" s="37"/>
      <c r="AT378" s="37"/>
      <c r="AU378" s="37"/>
      <c r="AV378" s="37"/>
      <c r="AW378" s="37"/>
      <c r="AX378" s="37"/>
      <c r="AY378" s="37"/>
      <c r="AZ378" s="37"/>
      <c r="BA378" s="37"/>
      <c r="BB378" s="37"/>
      <c r="BC378" s="37"/>
      <c r="BD378" s="37"/>
      <c r="BE378" s="37"/>
      <c r="BF378" s="37"/>
      <c r="BG378" s="37"/>
      <c r="BH378" s="37"/>
      <c r="BI378" s="37"/>
      <c r="BJ378" s="37"/>
      <c r="BK378" s="37"/>
      <c r="BL378" s="37"/>
      <c r="BM378" s="37"/>
      <c r="BN378" s="37"/>
      <c r="BO378" s="37"/>
      <c r="BP378" s="37"/>
      <c r="BQ378" s="37"/>
      <c r="BR378" s="37"/>
      <c r="BS378" s="30"/>
      <c r="BT378" s="37"/>
      <c r="BU378" s="30"/>
      <c r="BV378" s="30"/>
      <c r="BW378" s="30"/>
      <c r="BX378" s="30"/>
      <c r="BY378" s="30"/>
      <c r="BZ378" s="30"/>
      <c r="CA378" s="30"/>
      <c r="CB378" s="30"/>
    </row>
    <row r="379" spans="1:80" s="17" customFormat="1" ht="11.25">
      <c r="A379" s="62" t="s">
        <v>175</v>
      </c>
      <c r="B379" s="4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  <c r="AV379" s="37"/>
      <c r="AW379" s="37"/>
      <c r="AX379" s="37"/>
      <c r="AY379" s="37"/>
      <c r="AZ379" s="37"/>
      <c r="BA379" s="37"/>
      <c r="BB379" s="37"/>
      <c r="BC379" s="37"/>
      <c r="BD379" s="37"/>
      <c r="BE379" s="37"/>
      <c r="BF379" s="37"/>
      <c r="BG379" s="37"/>
      <c r="BH379" s="37"/>
      <c r="BI379" s="37"/>
      <c r="BJ379" s="37"/>
      <c r="BK379" s="37"/>
      <c r="BL379" s="37"/>
      <c r="BM379" s="37"/>
      <c r="BN379" s="37"/>
      <c r="BO379" s="37"/>
      <c r="BP379" s="37"/>
      <c r="BQ379" s="37"/>
      <c r="BR379" s="37"/>
      <c r="BS379" s="30"/>
      <c r="BT379" s="37"/>
      <c r="BU379" s="30"/>
      <c r="BV379" s="30"/>
      <c r="BW379" s="30"/>
      <c r="BX379" s="30"/>
      <c r="BY379" s="30"/>
      <c r="BZ379" s="30"/>
      <c r="CA379" s="30"/>
      <c r="CB379" s="30"/>
    </row>
    <row r="380" spans="1:80" s="17" customFormat="1" ht="11.25">
      <c r="A380" s="38" t="s">
        <v>119</v>
      </c>
      <c r="B380" s="4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  <c r="AV380" s="37"/>
      <c r="AW380" s="37"/>
      <c r="AX380" s="37"/>
      <c r="AY380" s="37"/>
      <c r="AZ380" s="37"/>
      <c r="BA380" s="37"/>
      <c r="BB380" s="37"/>
      <c r="BC380" s="37"/>
      <c r="BD380" s="37"/>
      <c r="BE380" s="37"/>
      <c r="BF380" s="37"/>
      <c r="BG380" s="37"/>
      <c r="BH380" s="37"/>
      <c r="BI380" s="37"/>
      <c r="BJ380" s="37"/>
      <c r="BK380" s="37"/>
      <c r="BL380" s="37"/>
      <c r="BM380" s="37"/>
      <c r="BN380" s="37"/>
      <c r="BO380" s="37"/>
      <c r="BP380" s="37"/>
      <c r="BQ380" s="37"/>
      <c r="BR380" s="37"/>
      <c r="BS380" s="37"/>
      <c r="BT380" s="37"/>
      <c r="BU380" s="37"/>
      <c r="BV380" s="37"/>
      <c r="BW380" s="37"/>
      <c r="BX380" s="37"/>
      <c r="BY380" s="37"/>
      <c r="BZ380" s="37"/>
      <c r="CA380" s="37"/>
      <c r="CB380" s="37"/>
    </row>
    <row r="381" spans="1:80" s="17" customFormat="1" ht="12" customHeight="1">
      <c r="A381" s="38" t="s">
        <v>120</v>
      </c>
      <c r="B381" s="18">
        <f>B382+B383+B384</f>
        <v>0</v>
      </c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37"/>
      <c r="AO381" s="37"/>
      <c r="AP381" s="37"/>
      <c r="AQ381" s="37"/>
      <c r="AR381" s="37"/>
      <c r="AS381" s="37"/>
      <c r="AT381" s="37"/>
      <c r="AU381" s="37"/>
      <c r="AV381" s="37"/>
      <c r="AW381" s="37"/>
      <c r="AX381" s="37"/>
      <c r="AY381" s="37"/>
      <c r="AZ381" s="37"/>
      <c r="BA381" s="37"/>
      <c r="BB381" s="37"/>
      <c r="BC381" s="37"/>
      <c r="BD381" s="37"/>
      <c r="BE381" s="37"/>
      <c r="BF381" s="37"/>
      <c r="BG381" s="37"/>
      <c r="BH381" s="37"/>
      <c r="BI381" s="37"/>
      <c r="BJ381" s="37"/>
      <c r="BK381" s="37"/>
      <c r="BL381" s="37"/>
      <c r="BM381" s="37"/>
      <c r="BN381" s="37"/>
      <c r="BO381" s="37"/>
      <c r="BP381" s="37"/>
      <c r="BQ381" s="37"/>
      <c r="BR381" s="37"/>
      <c r="BS381" s="30"/>
      <c r="BT381" s="37"/>
      <c r="BU381" s="30"/>
      <c r="BV381" s="30"/>
      <c r="BW381" s="30"/>
      <c r="BX381" s="30"/>
      <c r="BY381" s="30"/>
      <c r="BZ381" s="30"/>
      <c r="CA381" s="30"/>
      <c r="CB381" s="30"/>
    </row>
    <row r="382" spans="1:80" s="17" customFormat="1" ht="11.25">
      <c r="A382" s="62" t="s">
        <v>121</v>
      </c>
      <c r="B382" s="4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7"/>
      <c r="AO382" s="37"/>
      <c r="AP382" s="37"/>
      <c r="AQ382" s="37"/>
      <c r="AR382" s="37"/>
      <c r="AS382" s="37"/>
      <c r="AT382" s="37"/>
      <c r="AU382" s="37"/>
      <c r="AV382" s="37"/>
      <c r="AW382" s="37"/>
      <c r="AX382" s="37"/>
      <c r="AY382" s="37"/>
      <c r="AZ382" s="37"/>
      <c r="BA382" s="37"/>
      <c r="BB382" s="37"/>
      <c r="BC382" s="37"/>
      <c r="BD382" s="37"/>
      <c r="BE382" s="37"/>
      <c r="BF382" s="37"/>
      <c r="BG382" s="37"/>
      <c r="BH382" s="37"/>
      <c r="BI382" s="37"/>
      <c r="BJ382" s="37"/>
      <c r="BK382" s="37"/>
      <c r="BL382" s="37"/>
      <c r="BM382" s="37"/>
      <c r="BN382" s="37"/>
      <c r="BO382" s="37"/>
      <c r="BP382" s="37"/>
      <c r="BQ382" s="37"/>
      <c r="BR382" s="37"/>
      <c r="BS382" s="30"/>
      <c r="BT382" s="37"/>
      <c r="BU382" s="30"/>
      <c r="BV382" s="30"/>
      <c r="BW382" s="30"/>
      <c r="BX382" s="30"/>
      <c r="BY382" s="30"/>
      <c r="BZ382" s="30"/>
      <c r="CA382" s="30"/>
      <c r="CB382" s="30"/>
    </row>
    <row r="383" spans="1:80" s="17" customFormat="1" ht="11.25">
      <c r="A383" s="62" t="s">
        <v>122</v>
      </c>
      <c r="B383" s="4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  <c r="BB383" s="37"/>
      <c r="BC383" s="37"/>
      <c r="BD383" s="37"/>
      <c r="BE383" s="37"/>
      <c r="BF383" s="37"/>
      <c r="BG383" s="37"/>
      <c r="BH383" s="37"/>
      <c r="BI383" s="37"/>
      <c r="BJ383" s="37"/>
      <c r="BK383" s="37"/>
      <c r="BL383" s="37"/>
      <c r="BM383" s="37"/>
      <c r="BN383" s="37"/>
      <c r="BO383" s="37"/>
      <c r="BP383" s="37"/>
      <c r="BQ383" s="37"/>
      <c r="BR383" s="37"/>
      <c r="BS383" s="30"/>
      <c r="BT383" s="37"/>
      <c r="BU383" s="30"/>
      <c r="BV383" s="30"/>
      <c r="BW383" s="30"/>
      <c r="BX383" s="30"/>
      <c r="BY383" s="30"/>
      <c r="BZ383" s="30"/>
      <c r="CA383" s="30"/>
      <c r="CB383" s="30"/>
    </row>
    <row r="384" spans="1:80" s="17" customFormat="1" ht="11.25">
      <c r="A384" s="62" t="s">
        <v>175</v>
      </c>
      <c r="B384" s="4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  <c r="BB384" s="37"/>
      <c r="BC384" s="37"/>
      <c r="BD384" s="37"/>
      <c r="BE384" s="37"/>
      <c r="BF384" s="37"/>
      <c r="BG384" s="37"/>
      <c r="BH384" s="37"/>
      <c r="BI384" s="37"/>
      <c r="BJ384" s="37"/>
      <c r="BK384" s="37"/>
      <c r="BL384" s="37"/>
      <c r="BM384" s="37"/>
      <c r="BN384" s="37"/>
      <c r="BO384" s="37"/>
      <c r="BP384" s="37"/>
      <c r="BQ384" s="37"/>
      <c r="BR384" s="37"/>
      <c r="BS384" s="30"/>
      <c r="BT384" s="37"/>
      <c r="BU384" s="30"/>
      <c r="BV384" s="30"/>
      <c r="BW384" s="30"/>
      <c r="BX384" s="30"/>
      <c r="BY384" s="30"/>
      <c r="BZ384" s="30"/>
      <c r="CA384" s="30"/>
      <c r="CB384" s="30"/>
    </row>
    <row r="385" spans="1:80" ht="16.5" customHeight="1">
      <c r="A385" s="78" t="s">
        <v>217</v>
      </c>
      <c r="B385" s="77">
        <f>B386+B387+B388+B389+B434+B435+B436+B445</f>
        <v>-2031742.82</v>
      </c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  <c r="BN385" s="28"/>
      <c r="BO385" s="28"/>
      <c r="BP385" s="28"/>
      <c r="BQ385" s="28"/>
      <c r="BR385" s="28"/>
      <c r="BS385" s="33"/>
      <c r="BT385" s="28"/>
      <c r="BU385" s="33"/>
      <c r="BV385" s="33"/>
      <c r="BW385" s="33"/>
      <c r="BX385" s="33"/>
      <c r="BY385" s="33"/>
      <c r="BZ385" s="33"/>
      <c r="CA385" s="33"/>
      <c r="CB385" s="33"/>
    </row>
    <row r="386" spans="1:254" s="17" customFormat="1" ht="11.25">
      <c r="A386" s="58" t="s">
        <v>218</v>
      </c>
      <c r="B386" s="50">
        <v>-1639.57</v>
      </c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  <c r="BN386" s="28"/>
      <c r="BO386" s="28"/>
      <c r="BP386" s="28"/>
      <c r="BQ386" s="28"/>
      <c r="BR386" s="28"/>
      <c r="BS386" s="33"/>
      <c r="BT386" s="28"/>
      <c r="BU386" s="33"/>
      <c r="BV386" s="33"/>
      <c r="BW386" s="33"/>
      <c r="BX386" s="33"/>
      <c r="BY386" s="33"/>
      <c r="BZ386" s="33"/>
      <c r="CA386" s="33"/>
      <c r="CB386" s="33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  <c r="CV386" s="11"/>
      <c r="CW386" s="11"/>
      <c r="CX386" s="11"/>
      <c r="CY386" s="11"/>
      <c r="CZ386" s="11"/>
      <c r="DA386" s="11"/>
      <c r="DB386" s="11"/>
      <c r="DC386" s="11"/>
      <c r="DD386" s="11"/>
      <c r="DE386" s="11"/>
      <c r="DF386" s="11"/>
      <c r="DG386" s="11"/>
      <c r="DH386" s="11"/>
      <c r="DI386" s="11"/>
      <c r="DJ386" s="11"/>
      <c r="DK386" s="11"/>
      <c r="DL386" s="11"/>
      <c r="DM386" s="11"/>
      <c r="DN386" s="11"/>
      <c r="DO386" s="11"/>
      <c r="DP386" s="11"/>
      <c r="DQ386" s="11"/>
      <c r="DR386" s="11"/>
      <c r="DS386" s="11"/>
      <c r="DT386" s="11"/>
      <c r="DU386" s="11"/>
      <c r="DV386" s="11"/>
      <c r="DW386" s="11"/>
      <c r="DX386" s="11"/>
      <c r="DY386" s="11"/>
      <c r="DZ386" s="11"/>
      <c r="EA386" s="11"/>
      <c r="EB386" s="11"/>
      <c r="EC386" s="11"/>
      <c r="ED386" s="11"/>
      <c r="EE386" s="11"/>
      <c r="EF386" s="11"/>
      <c r="EG386" s="11"/>
      <c r="EH386" s="11"/>
      <c r="EI386" s="11"/>
      <c r="EJ386" s="11"/>
      <c r="EK386" s="11"/>
      <c r="EL386" s="11"/>
      <c r="EM386" s="11"/>
      <c r="EN386" s="11"/>
      <c r="EO386" s="11"/>
      <c r="EP386" s="11"/>
      <c r="EQ386" s="11"/>
      <c r="ER386" s="11"/>
      <c r="ES386" s="11"/>
      <c r="ET386" s="11"/>
      <c r="EU386" s="11"/>
      <c r="EV386" s="11"/>
      <c r="EW386" s="11"/>
      <c r="EX386" s="11"/>
      <c r="EY386" s="11"/>
      <c r="EZ386" s="11"/>
      <c r="FA386" s="11"/>
      <c r="FB386" s="11"/>
      <c r="FC386" s="11"/>
      <c r="FD386" s="11"/>
      <c r="FE386" s="11"/>
      <c r="FF386" s="11"/>
      <c r="FG386" s="11"/>
      <c r="FH386" s="11"/>
      <c r="FI386" s="11"/>
      <c r="FJ386" s="11"/>
      <c r="FK386" s="11"/>
      <c r="FL386" s="11"/>
      <c r="FM386" s="11"/>
      <c r="FN386" s="11"/>
      <c r="FO386" s="11"/>
      <c r="FP386" s="11"/>
      <c r="FQ386" s="11"/>
      <c r="FR386" s="11"/>
      <c r="FS386" s="11"/>
      <c r="FT386" s="11"/>
      <c r="FU386" s="11"/>
      <c r="FV386" s="11"/>
      <c r="FW386" s="11"/>
      <c r="FX386" s="11"/>
      <c r="FY386" s="11"/>
      <c r="FZ386" s="11"/>
      <c r="GA386" s="11"/>
      <c r="GB386" s="11"/>
      <c r="GC386" s="11"/>
      <c r="GD386" s="11"/>
      <c r="GE386" s="11"/>
      <c r="GF386" s="11"/>
      <c r="GG386" s="11"/>
      <c r="GH386" s="11"/>
      <c r="GI386" s="11"/>
      <c r="GJ386" s="11"/>
      <c r="GK386" s="11"/>
      <c r="GL386" s="11"/>
      <c r="GM386" s="11"/>
      <c r="GN386" s="11"/>
      <c r="GO386" s="11"/>
      <c r="GP386" s="11"/>
      <c r="GQ386" s="11"/>
      <c r="GR386" s="11"/>
      <c r="GS386" s="11"/>
      <c r="GT386" s="11"/>
      <c r="GU386" s="11"/>
      <c r="GV386" s="11"/>
      <c r="GW386" s="11"/>
      <c r="GX386" s="11"/>
      <c r="GY386" s="11"/>
      <c r="GZ386" s="11"/>
      <c r="HA386" s="11"/>
      <c r="HB386" s="11"/>
      <c r="HC386" s="11"/>
      <c r="HD386" s="11"/>
      <c r="HE386" s="11"/>
      <c r="HF386" s="11"/>
      <c r="HG386" s="11"/>
      <c r="HH386" s="11"/>
      <c r="HI386" s="11"/>
      <c r="HJ386" s="11"/>
      <c r="HK386" s="11"/>
      <c r="HL386" s="11"/>
      <c r="HM386" s="11"/>
      <c r="HN386" s="11"/>
      <c r="HO386" s="11"/>
      <c r="HP386" s="11"/>
      <c r="HQ386" s="11"/>
      <c r="HR386" s="11"/>
      <c r="HS386" s="11"/>
      <c r="HT386" s="11"/>
      <c r="HU386" s="11"/>
      <c r="HV386" s="11"/>
      <c r="HW386" s="11"/>
      <c r="HX386" s="11"/>
      <c r="HY386" s="11"/>
      <c r="HZ386" s="11"/>
      <c r="IA386" s="11"/>
      <c r="IB386" s="11"/>
      <c r="IC386" s="11"/>
      <c r="ID386" s="11"/>
      <c r="IE386" s="11"/>
      <c r="IF386" s="11"/>
      <c r="IG386" s="11"/>
      <c r="IH386" s="11"/>
      <c r="II386" s="11"/>
      <c r="IJ386" s="11"/>
      <c r="IK386" s="11"/>
      <c r="IL386" s="11"/>
      <c r="IM386" s="11"/>
      <c r="IN386" s="11"/>
      <c r="IO386" s="11"/>
      <c r="IP386" s="11"/>
      <c r="IQ386" s="11"/>
      <c r="IR386" s="11"/>
      <c r="IS386" s="11"/>
      <c r="IT386" s="11"/>
    </row>
    <row r="387" spans="1:80" s="17" customFormat="1" ht="11.25">
      <c r="A387" s="58" t="s">
        <v>278</v>
      </c>
      <c r="B387" s="50">
        <v>0</v>
      </c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8"/>
      <c r="BP387" s="28"/>
      <c r="BQ387" s="28"/>
      <c r="BR387" s="28"/>
      <c r="BS387" s="33"/>
      <c r="BT387" s="28"/>
      <c r="BU387" s="33"/>
      <c r="BV387" s="33"/>
      <c r="BW387" s="33"/>
      <c r="BX387" s="33"/>
      <c r="BY387" s="33"/>
      <c r="BZ387" s="33"/>
      <c r="CA387" s="33"/>
      <c r="CB387" s="33"/>
    </row>
    <row r="388" spans="1:80" s="17" customFormat="1" ht="11.25">
      <c r="A388" s="58" t="s">
        <v>220</v>
      </c>
      <c r="B388" s="50">
        <v>0</v>
      </c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  <c r="BT388" s="28"/>
      <c r="BU388" s="28"/>
      <c r="BV388" s="28"/>
      <c r="BW388" s="28"/>
      <c r="BX388" s="28"/>
      <c r="BY388" s="28"/>
      <c r="BZ388" s="28"/>
      <c r="CA388" s="28"/>
      <c r="CB388" s="28"/>
    </row>
    <row r="389" spans="1:80" s="17" customFormat="1" ht="11.25">
      <c r="A389" s="58" t="s">
        <v>279</v>
      </c>
      <c r="B389" s="16">
        <f>B390+B400+B409+B418+B419+B422+B425+B429+B430</f>
        <v>0</v>
      </c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33"/>
      <c r="BT389" s="28"/>
      <c r="BU389" s="33"/>
      <c r="BV389" s="33"/>
      <c r="BW389" s="33"/>
      <c r="BX389" s="33"/>
      <c r="BY389" s="33"/>
      <c r="BZ389" s="33"/>
      <c r="CA389" s="33"/>
      <c r="CB389" s="33"/>
    </row>
    <row r="390" spans="1:80" s="17" customFormat="1" ht="11.25">
      <c r="A390" s="38" t="s">
        <v>225</v>
      </c>
      <c r="B390" s="18">
        <f>B391+B392+B393+B394+B395+B396+B397+B398+B399</f>
        <v>0</v>
      </c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7"/>
      <c r="BB390" s="37"/>
      <c r="BC390" s="37"/>
      <c r="BD390" s="37"/>
      <c r="BE390" s="37"/>
      <c r="BF390" s="37"/>
      <c r="BG390" s="37"/>
      <c r="BH390" s="37"/>
      <c r="BI390" s="37"/>
      <c r="BJ390" s="37"/>
      <c r="BK390" s="37"/>
      <c r="BL390" s="37"/>
      <c r="BM390" s="37"/>
      <c r="BN390" s="37"/>
      <c r="BO390" s="37"/>
      <c r="BP390" s="37"/>
      <c r="BQ390" s="37"/>
      <c r="BR390" s="37"/>
      <c r="BS390" s="30"/>
      <c r="BT390" s="37"/>
      <c r="BU390" s="30"/>
      <c r="BV390" s="30"/>
      <c r="BW390" s="30"/>
      <c r="BX390" s="30"/>
      <c r="BY390" s="30"/>
      <c r="BZ390" s="30"/>
      <c r="CA390" s="30"/>
      <c r="CB390" s="30"/>
    </row>
    <row r="391" spans="1:80" s="17" customFormat="1" ht="11.25">
      <c r="A391" s="62" t="s">
        <v>280</v>
      </c>
      <c r="B391" s="4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  <c r="AV391" s="37"/>
      <c r="AW391" s="37"/>
      <c r="AX391" s="37"/>
      <c r="AY391" s="37"/>
      <c r="AZ391" s="37"/>
      <c r="BA391" s="37"/>
      <c r="BB391" s="37"/>
      <c r="BC391" s="37"/>
      <c r="BD391" s="37"/>
      <c r="BE391" s="37"/>
      <c r="BF391" s="37"/>
      <c r="BG391" s="37"/>
      <c r="BH391" s="37"/>
      <c r="BI391" s="37"/>
      <c r="BJ391" s="37"/>
      <c r="BK391" s="37"/>
      <c r="BL391" s="37"/>
      <c r="BM391" s="37"/>
      <c r="BN391" s="37"/>
      <c r="BO391" s="37"/>
      <c r="BP391" s="37"/>
      <c r="BQ391" s="37"/>
      <c r="BR391" s="37"/>
      <c r="BS391" s="32"/>
      <c r="BT391" s="37"/>
      <c r="BU391" s="32"/>
      <c r="BV391" s="32"/>
      <c r="BW391" s="32"/>
      <c r="BX391" s="32"/>
      <c r="BY391" s="32"/>
      <c r="BZ391" s="32"/>
      <c r="CA391" s="32"/>
      <c r="CB391" s="32"/>
    </row>
    <row r="392" spans="1:80" s="17" customFormat="1" ht="11.25">
      <c r="A392" s="62" t="s">
        <v>227</v>
      </c>
      <c r="B392" s="4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  <c r="AS392" s="37"/>
      <c r="AT392" s="37"/>
      <c r="AU392" s="37"/>
      <c r="AV392" s="37"/>
      <c r="AW392" s="37"/>
      <c r="AX392" s="37"/>
      <c r="AY392" s="37"/>
      <c r="AZ392" s="37"/>
      <c r="BA392" s="37"/>
      <c r="BB392" s="37"/>
      <c r="BC392" s="37"/>
      <c r="BD392" s="37"/>
      <c r="BE392" s="37"/>
      <c r="BF392" s="37"/>
      <c r="BG392" s="37"/>
      <c r="BH392" s="37"/>
      <c r="BI392" s="37"/>
      <c r="BJ392" s="37"/>
      <c r="BK392" s="37"/>
      <c r="BL392" s="37"/>
      <c r="BM392" s="37"/>
      <c r="BN392" s="37"/>
      <c r="BO392" s="37"/>
      <c r="BP392" s="37"/>
      <c r="BQ392" s="37"/>
      <c r="BR392" s="37"/>
      <c r="BS392" s="36"/>
      <c r="BT392" s="37"/>
      <c r="BU392" s="36"/>
      <c r="BV392" s="36"/>
      <c r="BW392" s="36"/>
      <c r="BX392" s="36"/>
      <c r="BY392" s="36"/>
      <c r="BZ392" s="36"/>
      <c r="CA392" s="36"/>
      <c r="CB392" s="36"/>
    </row>
    <row r="393" spans="1:80" s="17" customFormat="1" ht="11.25">
      <c r="A393" s="62" t="s">
        <v>228</v>
      </c>
      <c r="B393" s="4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  <c r="AR393" s="37"/>
      <c r="AS393" s="37"/>
      <c r="AT393" s="37"/>
      <c r="AU393" s="37"/>
      <c r="AV393" s="37"/>
      <c r="AW393" s="37"/>
      <c r="AX393" s="37"/>
      <c r="AY393" s="37"/>
      <c r="AZ393" s="37"/>
      <c r="BA393" s="37"/>
      <c r="BB393" s="37"/>
      <c r="BC393" s="37"/>
      <c r="BD393" s="37"/>
      <c r="BE393" s="37"/>
      <c r="BF393" s="37"/>
      <c r="BG393" s="37"/>
      <c r="BH393" s="37"/>
      <c r="BI393" s="37"/>
      <c r="BJ393" s="37"/>
      <c r="BK393" s="37"/>
      <c r="BL393" s="37"/>
      <c r="BM393" s="37"/>
      <c r="BN393" s="37"/>
      <c r="BO393" s="37"/>
      <c r="BP393" s="37"/>
      <c r="BQ393" s="37"/>
      <c r="BR393" s="37"/>
      <c r="BS393" s="36"/>
      <c r="BT393" s="37"/>
      <c r="BU393" s="36"/>
      <c r="BV393" s="36"/>
      <c r="BW393" s="36"/>
      <c r="BX393" s="36"/>
      <c r="BY393" s="36"/>
      <c r="BZ393" s="36"/>
      <c r="CA393" s="36"/>
      <c r="CB393" s="36"/>
    </row>
    <row r="394" spans="1:80" s="17" customFormat="1" ht="11.25">
      <c r="A394" s="62" t="s">
        <v>229</v>
      </c>
      <c r="B394" s="4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7"/>
      <c r="AO394" s="37"/>
      <c r="AP394" s="37"/>
      <c r="AQ394" s="37"/>
      <c r="AR394" s="37"/>
      <c r="AS394" s="37"/>
      <c r="AT394" s="37"/>
      <c r="AU394" s="37"/>
      <c r="AV394" s="37"/>
      <c r="AW394" s="37"/>
      <c r="AX394" s="37"/>
      <c r="AY394" s="37"/>
      <c r="AZ394" s="37"/>
      <c r="BA394" s="37"/>
      <c r="BB394" s="37"/>
      <c r="BC394" s="37"/>
      <c r="BD394" s="37"/>
      <c r="BE394" s="37"/>
      <c r="BF394" s="37"/>
      <c r="BG394" s="37"/>
      <c r="BH394" s="37"/>
      <c r="BI394" s="37"/>
      <c r="BJ394" s="37"/>
      <c r="BK394" s="37"/>
      <c r="BL394" s="37"/>
      <c r="BM394" s="37"/>
      <c r="BN394" s="37"/>
      <c r="BO394" s="37"/>
      <c r="BP394" s="37"/>
      <c r="BQ394" s="37"/>
      <c r="BR394" s="37"/>
      <c r="BS394" s="36"/>
      <c r="BT394" s="37"/>
      <c r="BU394" s="36"/>
      <c r="BV394" s="36"/>
      <c r="BW394" s="36"/>
      <c r="BX394" s="36"/>
      <c r="BY394" s="36"/>
      <c r="BZ394" s="36"/>
      <c r="CA394" s="36"/>
      <c r="CB394" s="36"/>
    </row>
    <row r="395" spans="1:80" s="17" customFormat="1" ht="11.25">
      <c r="A395" s="62" t="s">
        <v>230</v>
      </c>
      <c r="B395" s="4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7"/>
      <c r="AO395" s="37"/>
      <c r="AP395" s="37"/>
      <c r="AQ395" s="37"/>
      <c r="AR395" s="37"/>
      <c r="AS395" s="37"/>
      <c r="AT395" s="37"/>
      <c r="AU395" s="37"/>
      <c r="AV395" s="37"/>
      <c r="AW395" s="37"/>
      <c r="AX395" s="37"/>
      <c r="AY395" s="37"/>
      <c r="AZ395" s="37"/>
      <c r="BA395" s="37"/>
      <c r="BB395" s="37"/>
      <c r="BC395" s="37"/>
      <c r="BD395" s="37"/>
      <c r="BE395" s="37"/>
      <c r="BF395" s="37"/>
      <c r="BG395" s="37"/>
      <c r="BH395" s="37"/>
      <c r="BI395" s="37"/>
      <c r="BJ395" s="37"/>
      <c r="BK395" s="37"/>
      <c r="BL395" s="37"/>
      <c r="BM395" s="37"/>
      <c r="BN395" s="37"/>
      <c r="BO395" s="37"/>
      <c r="BP395" s="37"/>
      <c r="BQ395" s="37"/>
      <c r="BR395" s="37"/>
      <c r="BS395" s="36"/>
      <c r="BT395" s="37"/>
      <c r="BU395" s="36"/>
      <c r="BV395" s="36"/>
      <c r="BW395" s="36"/>
      <c r="BX395" s="36"/>
      <c r="BY395" s="36"/>
      <c r="BZ395" s="36"/>
      <c r="CA395" s="36"/>
      <c r="CB395" s="36"/>
    </row>
    <row r="396" spans="1:80" s="17" customFormat="1" ht="11.25">
      <c r="A396" s="62" t="s">
        <v>231</v>
      </c>
      <c r="B396" s="4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  <c r="AV396" s="37"/>
      <c r="AW396" s="37"/>
      <c r="AX396" s="37"/>
      <c r="AY396" s="37"/>
      <c r="AZ396" s="37"/>
      <c r="BA396" s="37"/>
      <c r="BB396" s="37"/>
      <c r="BC396" s="37"/>
      <c r="BD396" s="37"/>
      <c r="BE396" s="37"/>
      <c r="BF396" s="37"/>
      <c r="BG396" s="37"/>
      <c r="BH396" s="37"/>
      <c r="BI396" s="37"/>
      <c r="BJ396" s="37"/>
      <c r="BK396" s="37"/>
      <c r="BL396" s="37"/>
      <c r="BM396" s="37"/>
      <c r="BN396" s="37"/>
      <c r="BO396" s="37"/>
      <c r="BP396" s="37"/>
      <c r="BQ396" s="37"/>
      <c r="BR396" s="37"/>
      <c r="BS396" s="36"/>
      <c r="BT396" s="37"/>
      <c r="BU396" s="36"/>
      <c r="BV396" s="36"/>
      <c r="BW396" s="36"/>
      <c r="BX396" s="36"/>
      <c r="BY396" s="36"/>
      <c r="BZ396" s="36"/>
      <c r="CA396" s="36"/>
      <c r="CB396" s="36"/>
    </row>
    <row r="397" spans="1:80" s="17" customFormat="1" ht="11.25">
      <c r="A397" s="62" t="s">
        <v>236</v>
      </c>
      <c r="B397" s="4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7"/>
      <c r="AO397" s="37"/>
      <c r="AP397" s="37"/>
      <c r="AQ397" s="37"/>
      <c r="AR397" s="37"/>
      <c r="AS397" s="37"/>
      <c r="AT397" s="37"/>
      <c r="AU397" s="37"/>
      <c r="AV397" s="37"/>
      <c r="AW397" s="37"/>
      <c r="AX397" s="37"/>
      <c r="AY397" s="37"/>
      <c r="AZ397" s="37"/>
      <c r="BA397" s="37"/>
      <c r="BB397" s="37"/>
      <c r="BC397" s="37"/>
      <c r="BD397" s="37"/>
      <c r="BE397" s="37"/>
      <c r="BF397" s="37"/>
      <c r="BG397" s="37"/>
      <c r="BH397" s="37"/>
      <c r="BI397" s="37"/>
      <c r="BJ397" s="37"/>
      <c r="BK397" s="37"/>
      <c r="BL397" s="37"/>
      <c r="BM397" s="37"/>
      <c r="BN397" s="37"/>
      <c r="BO397" s="37"/>
      <c r="BP397" s="37"/>
      <c r="BQ397" s="37"/>
      <c r="BR397" s="37"/>
      <c r="BS397" s="36"/>
      <c r="BT397" s="37"/>
      <c r="BU397" s="36"/>
      <c r="BV397" s="36"/>
      <c r="BW397" s="36"/>
      <c r="BX397" s="36"/>
      <c r="BY397" s="36"/>
      <c r="BZ397" s="36"/>
      <c r="CA397" s="36"/>
      <c r="CB397" s="36"/>
    </row>
    <row r="398" spans="1:80" s="17" customFormat="1" ht="11.25">
      <c r="A398" s="62" t="s">
        <v>233</v>
      </c>
      <c r="B398" s="4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37"/>
      <c r="AQ398" s="37"/>
      <c r="AR398" s="37"/>
      <c r="AS398" s="37"/>
      <c r="AT398" s="37"/>
      <c r="AU398" s="37"/>
      <c r="AV398" s="37"/>
      <c r="AW398" s="37"/>
      <c r="AX398" s="37"/>
      <c r="AY398" s="37"/>
      <c r="AZ398" s="37"/>
      <c r="BA398" s="37"/>
      <c r="BB398" s="37"/>
      <c r="BC398" s="37"/>
      <c r="BD398" s="37"/>
      <c r="BE398" s="37"/>
      <c r="BF398" s="37"/>
      <c r="BG398" s="37"/>
      <c r="BH398" s="37"/>
      <c r="BI398" s="37"/>
      <c r="BJ398" s="37"/>
      <c r="BK398" s="37"/>
      <c r="BL398" s="37"/>
      <c r="BM398" s="37"/>
      <c r="BN398" s="37"/>
      <c r="BO398" s="37"/>
      <c r="BP398" s="37"/>
      <c r="BQ398" s="37"/>
      <c r="BR398" s="37"/>
      <c r="BS398" s="36"/>
      <c r="BT398" s="37"/>
      <c r="BU398" s="36"/>
      <c r="BV398" s="36"/>
      <c r="BW398" s="36"/>
      <c r="BX398" s="36"/>
      <c r="BY398" s="36"/>
      <c r="BZ398" s="36"/>
      <c r="CA398" s="36"/>
      <c r="CB398" s="36"/>
    </row>
    <row r="399" spans="1:80" s="17" customFormat="1" ht="11.25">
      <c r="A399" s="62" t="s">
        <v>234</v>
      </c>
      <c r="B399" s="4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7"/>
      <c r="AO399" s="37"/>
      <c r="AP399" s="37"/>
      <c r="AQ399" s="37"/>
      <c r="AR399" s="37"/>
      <c r="AS399" s="37"/>
      <c r="AT399" s="37"/>
      <c r="AU399" s="37"/>
      <c r="AV399" s="37"/>
      <c r="AW399" s="37"/>
      <c r="AX399" s="37"/>
      <c r="AY399" s="37"/>
      <c r="AZ399" s="37"/>
      <c r="BA399" s="37"/>
      <c r="BB399" s="37"/>
      <c r="BC399" s="37"/>
      <c r="BD399" s="37"/>
      <c r="BE399" s="37"/>
      <c r="BF399" s="37"/>
      <c r="BG399" s="37"/>
      <c r="BH399" s="37"/>
      <c r="BI399" s="37"/>
      <c r="BJ399" s="37"/>
      <c r="BK399" s="37"/>
      <c r="BL399" s="37"/>
      <c r="BM399" s="37"/>
      <c r="BN399" s="37"/>
      <c r="BO399" s="37"/>
      <c r="BP399" s="37"/>
      <c r="BQ399" s="37"/>
      <c r="BR399" s="37"/>
      <c r="BS399" s="37"/>
      <c r="BT399" s="37"/>
      <c r="BU399" s="37"/>
      <c r="BV399" s="37"/>
      <c r="BW399" s="37"/>
      <c r="BX399" s="37"/>
      <c r="BY399" s="37"/>
      <c r="BZ399" s="37"/>
      <c r="CA399" s="37"/>
      <c r="CB399" s="37"/>
    </row>
    <row r="400" spans="1:80" s="17" customFormat="1" ht="11.25">
      <c r="A400" s="38" t="s">
        <v>235</v>
      </c>
      <c r="B400" s="18">
        <f>B401+B402+B403+B404+B405+B406+B407+B408</f>
        <v>0</v>
      </c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7"/>
      <c r="AO400" s="37"/>
      <c r="AP400" s="37"/>
      <c r="AQ400" s="37"/>
      <c r="AR400" s="37"/>
      <c r="AS400" s="37"/>
      <c r="AT400" s="37"/>
      <c r="AU400" s="37"/>
      <c r="AV400" s="37"/>
      <c r="AW400" s="37"/>
      <c r="AX400" s="37"/>
      <c r="AY400" s="37"/>
      <c r="AZ400" s="37"/>
      <c r="BA400" s="37"/>
      <c r="BB400" s="37"/>
      <c r="BC400" s="37"/>
      <c r="BD400" s="37"/>
      <c r="BE400" s="37"/>
      <c r="BF400" s="37"/>
      <c r="BG400" s="37"/>
      <c r="BH400" s="37"/>
      <c r="BI400" s="37"/>
      <c r="BJ400" s="37"/>
      <c r="BK400" s="37"/>
      <c r="BL400" s="37"/>
      <c r="BM400" s="37"/>
      <c r="BN400" s="37"/>
      <c r="BO400" s="37"/>
      <c r="BP400" s="37"/>
      <c r="BQ400" s="37"/>
      <c r="BR400" s="37"/>
      <c r="BS400" s="37"/>
      <c r="BT400" s="37"/>
      <c r="BU400" s="37"/>
      <c r="BV400" s="37"/>
      <c r="BW400" s="37"/>
      <c r="BX400" s="37"/>
      <c r="BY400" s="37"/>
      <c r="BZ400" s="37"/>
      <c r="CA400" s="37"/>
      <c r="CB400" s="37"/>
    </row>
    <row r="401" spans="1:80" s="17" customFormat="1" ht="11.25">
      <c r="A401" s="62" t="s">
        <v>281</v>
      </c>
      <c r="B401" s="4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7"/>
      <c r="AO401" s="37"/>
      <c r="AP401" s="37"/>
      <c r="AQ401" s="37"/>
      <c r="AR401" s="37"/>
      <c r="AS401" s="37"/>
      <c r="AT401" s="37"/>
      <c r="AU401" s="37"/>
      <c r="AV401" s="37"/>
      <c r="AW401" s="37"/>
      <c r="AX401" s="37"/>
      <c r="AY401" s="37"/>
      <c r="AZ401" s="37"/>
      <c r="BA401" s="37"/>
      <c r="BB401" s="37"/>
      <c r="BC401" s="37"/>
      <c r="BD401" s="37"/>
      <c r="BE401" s="37"/>
      <c r="BF401" s="37"/>
      <c r="BG401" s="37"/>
      <c r="BH401" s="37"/>
      <c r="BI401" s="37"/>
      <c r="BJ401" s="37"/>
      <c r="BK401" s="37"/>
      <c r="BL401" s="37"/>
      <c r="BM401" s="37"/>
      <c r="BN401" s="37"/>
      <c r="BO401" s="37"/>
      <c r="BP401" s="37"/>
      <c r="BQ401" s="37"/>
      <c r="BR401" s="37"/>
      <c r="BS401" s="37"/>
      <c r="BT401" s="37"/>
      <c r="BU401" s="37"/>
      <c r="BV401" s="37"/>
      <c r="BW401" s="37"/>
      <c r="BX401" s="37"/>
      <c r="BY401" s="37"/>
      <c r="BZ401" s="37"/>
      <c r="CA401" s="37"/>
      <c r="CB401" s="37"/>
    </row>
    <row r="402" spans="1:80" s="17" customFormat="1" ht="11.25">
      <c r="A402" s="62" t="s">
        <v>227</v>
      </c>
      <c r="B402" s="4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7"/>
      <c r="AO402" s="37"/>
      <c r="AP402" s="37"/>
      <c r="AQ402" s="37"/>
      <c r="AR402" s="37"/>
      <c r="AS402" s="37"/>
      <c r="AT402" s="37"/>
      <c r="AU402" s="37"/>
      <c r="AV402" s="37"/>
      <c r="AW402" s="37"/>
      <c r="AX402" s="37"/>
      <c r="AY402" s="37"/>
      <c r="AZ402" s="37"/>
      <c r="BA402" s="37"/>
      <c r="BB402" s="37"/>
      <c r="BC402" s="37"/>
      <c r="BD402" s="37"/>
      <c r="BE402" s="37"/>
      <c r="BF402" s="37"/>
      <c r="BG402" s="37"/>
      <c r="BH402" s="37"/>
      <c r="BI402" s="37"/>
      <c r="BJ402" s="37"/>
      <c r="BK402" s="37"/>
      <c r="BL402" s="37"/>
      <c r="BM402" s="37"/>
      <c r="BN402" s="37"/>
      <c r="BO402" s="37"/>
      <c r="BP402" s="37"/>
      <c r="BQ402" s="37"/>
      <c r="BR402" s="37"/>
      <c r="BS402" s="37"/>
      <c r="BT402" s="37"/>
      <c r="BU402" s="37"/>
      <c r="BV402" s="37"/>
      <c r="BW402" s="37"/>
      <c r="BX402" s="37"/>
      <c r="BY402" s="37"/>
      <c r="BZ402" s="37"/>
      <c r="CA402" s="37"/>
      <c r="CB402" s="37"/>
    </row>
    <row r="403" spans="1:80" s="17" customFormat="1" ht="11.25">
      <c r="A403" s="62" t="s">
        <v>228</v>
      </c>
      <c r="B403" s="4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7"/>
      <c r="AO403" s="37"/>
      <c r="AP403" s="37"/>
      <c r="AQ403" s="37"/>
      <c r="AR403" s="37"/>
      <c r="AS403" s="37"/>
      <c r="AT403" s="37"/>
      <c r="AU403" s="37"/>
      <c r="AV403" s="37"/>
      <c r="AW403" s="37"/>
      <c r="AX403" s="37"/>
      <c r="AY403" s="37"/>
      <c r="AZ403" s="37"/>
      <c r="BA403" s="37"/>
      <c r="BB403" s="37"/>
      <c r="BC403" s="37"/>
      <c r="BD403" s="37"/>
      <c r="BE403" s="37"/>
      <c r="BF403" s="37"/>
      <c r="BG403" s="37"/>
      <c r="BH403" s="37"/>
      <c r="BI403" s="37"/>
      <c r="BJ403" s="37"/>
      <c r="BK403" s="37"/>
      <c r="BL403" s="37"/>
      <c r="BM403" s="37"/>
      <c r="BN403" s="37"/>
      <c r="BO403" s="37"/>
      <c r="BP403" s="37"/>
      <c r="BQ403" s="37"/>
      <c r="BR403" s="37"/>
      <c r="BS403" s="37"/>
      <c r="BT403" s="37"/>
      <c r="BU403" s="37"/>
      <c r="BV403" s="37"/>
      <c r="BW403" s="37"/>
      <c r="BX403" s="37"/>
      <c r="BY403" s="37"/>
      <c r="BZ403" s="37"/>
      <c r="CA403" s="37"/>
      <c r="CB403" s="37"/>
    </row>
    <row r="404" spans="1:80" s="17" customFormat="1" ht="11.25">
      <c r="A404" s="62" t="s">
        <v>229</v>
      </c>
      <c r="B404" s="4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7"/>
      <c r="AO404" s="37"/>
      <c r="AP404" s="37"/>
      <c r="AQ404" s="37"/>
      <c r="AR404" s="37"/>
      <c r="AS404" s="37"/>
      <c r="AT404" s="37"/>
      <c r="AU404" s="37"/>
      <c r="AV404" s="37"/>
      <c r="AW404" s="37"/>
      <c r="AX404" s="37"/>
      <c r="AY404" s="37"/>
      <c r="AZ404" s="37"/>
      <c r="BA404" s="37"/>
      <c r="BB404" s="37"/>
      <c r="BC404" s="37"/>
      <c r="BD404" s="37"/>
      <c r="BE404" s="37"/>
      <c r="BF404" s="37"/>
      <c r="BG404" s="37"/>
      <c r="BH404" s="37"/>
      <c r="BI404" s="37"/>
      <c r="BJ404" s="37"/>
      <c r="BK404" s="37"/>
      <c r="BL404" s="37"/>
      <c r="BM404" s="37"/>
      <c r="BN404" s="37"/>
      <c r="BO404" s="37"/>
      <c r="BP404" s="37"/>
      <c r="BQ404" s="37"/>
      <c r="BR404" s="37"/>
      <c r="BS404" s="37"/>
      <c r="BT404" s="37"/>
      <c r="BU404" s="37"/>
      <c r="BV404" s="37"/>
      <c r="BW404" s="37"/>
      <c r="BX404" s="37"/>
      <c r="BY404" s="37"/>
      <c r="BZ404" s="37"/>
      <c r="CA404" s="37"/>
      <c r="CB404" s="37"/>
    </row>
    <row r="405" spans="1:80" s="17" customFormat="1" ht="11.25">
      <c r="A405" s="62" t="s">
        <v>230</v>
      </c>
      <c r="B405" s="4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  <c r="AN405" s="37"/>
      <c r="AO405" s="37"/>
      <c r="AP405" s="37"/>
      <c r="AQ405" s="37"/>
      <c r="AR405" s="37"/>
      <c r="AS405" s="37"/>
      <c r="AT405" s="37"/>
      <c r="AU405" s="37"/>
      <c r="AV405" s="37"/>
      <c r="AW405" s="37"/>
      <c r="AX405" s="37"/>
      <c r="AY405" s="37"/>
      <c r="AZ405" s="37"/>
      <c r="BA405" s="37"/>
      <c r="BB405" s="37"/>
      <c r="BC405" s="37"/>
      <c r="BD405" s="37"/>
      <c r="BE405" s="37"/>
      <c r="BF405" s="37"/>
      <c r="BG405" s="37"/>
      <c r="BH405" s="37"/>
      <c r="BI405" s="37"/>
      <c r="BJ405" s="37"/>
      <c r="BK405" s="37"/>
      <c r="BL405" s="37"/>
      <c r="BM405" s="37"/>
      <c r="BN405" s="37"/>
      <c r="BO405" s="37"/>
      <c r="BP405" s="37"/>
      <c r="BQ405" s="37"/>
      <c r="BR405" s="37"/>
      <c r="BS405" s="37"/>
      <c r="BT405" s="37"/>
      <c r="BU405" s="37"/>
      <c r="BV405" s="37"/>
      <c r="BW405" s="37"/>
      <c r="BX405" s="37"/>
      <c r="BY405" s="37"/>
      <c r="BZ405" s="37"/>
      <c r="CA405" s="37"/>
      <c r="CB405" s="37"/>
    </row>
    <row r="406" spans="1:80" s="17" customFormat="1" ht="11.25">
      <c r="A406" s="62" t="s">
        <v>231</v>
      </c>
      <c r="B406" s="4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7"/>
      <c r="AO406" s="37"/>
      <c r="AP406" s="37"/>
      <c r="AQ406" s="37"/>
      <c r="AR406" s="37"/>
      <c r="AS406" s="37"/>
      <c r="AT406" s="37"/>
      <c r="AU406" s="37"/>
      <c r="AV406" s="37"/>
      <c r="AW406" s="37"/>
      <c r="AX406" s="37"/>
      <c r="AY406" s="37"/>
      <c r="AZ406" s="37"/>
      <c r="BA406" s="37"/>
      <c r="BB406" s="37"/>
      <c r="BC406" s="37"/>
      <c r="BD406" s="37"/>
      <c r="BE406" s="37"/>
      <c r="BF406" s="37"/>
      <c r="BG406" s="37"/>
      <c r="BH406" s="37"/>
      <c r="BI406" s="37"/>
      <c r="BJ406" s="37"/>
      <c r="BK406" s="37"/>
      <c r="BL406" s="37"/>
      <c r="BM406" s="37"/>
      <c r="BN406" s="37"/>
      <c r="BO406" s="37"/>
      <c r="BP406" s="37"/>
      <c r="BQ406" s="37"/>
      <c r="BR406" s="37"/>
      <c r="BS406" s="37"/>
      <c r="BT406" s="37"/>
      <c r="BU406" s="37"/>
      <c r="BV406" s="37"/>
      <c r="BW406" s="37"/>
      <c r="BX406" s="37"/>
      <c r="BY406" s="37"/>
      <c r="BZ406" s="37"/>
      <c r="CA406" s="37"/>
      <c r="CB406" s="37"/>
    </row>
    <row r="407" spans="1:80" s="17" customFormat="1" ht="11.25">
      <c r="A407" s="62" t="s">
        <v>236</v>
      </c>
      <c r="B407" s="4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  <c r="AV407" s="37"/>
      <c r="AW407" s="37"/>
      <c r="AX407" s="37"/>
      <c r="AY407" s="37"/>
      <c r="AZ407" s="37"/>
      <c r="BA407" s="37"/>
      <c r="BB407" s="37"/>
      <c r="BC407" s="37"/>
      <c r="BD407" s="37"/>
      <c r="BE407" s="37"/>
      <c r="BF407" s="37"/>
      <c r="BG407" s="37"/>
      <c r="BH407" s="37"/>
      <c r="BI407" s="37"/>
      <c r="BJ407" s="37"/>
      <c r="BK407" s="37"/>
      <c r="BL407" s="37"/>
      <c r="BM407" s="37"/>
      <c r="BN407" s="37"/>
      <c r="BO407" s="37"/>
      <c r="BP407" s="37"/>
      <c r="BQ407" s="37"/>
      <c r="BR407" s="37"/>
      <c r="BS407" s="37"/>
      <c r="BT407" s="37"/>
      <c r="BU407" s="37"/>
      <c r="BV407" s="37"/>
      <c r="BW407" s="37"/>
      <c r="BX407" s="37"/>
      <c r="BY407" s="37"/>
      <c r="BZ407" s="37"/>
      <c r="CA407" s="37"/>
      <c r="CB407" s="37"/>
    </row>
    <row r="408" spans="1:80" s="17" customFormat="1" ht="11.25">
      <c r="A408" s="62" t="s">
        <v>234</v>
      </c>
      <c r="B408" s="4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/>
      <c r="AS408" s="37"/>
      <c r="AT408" s="37"/>
      <c r="AU408" s="37"/>
      <c r="AV408" s="37"/>
      <c r="AW408" s="37"/>
      <c r="AX408" s="37"/>
      <c r="AY408" s="37"/>
      <c r="AZ408" s="37"/>
      <c r="BA408" s="37"/>
      <c r="BB408" s="37"/>
      <c r="BC408" s="37"/>
      <c r="BD408" s="37"/>
      <c r="BE408" s="37"/>
      <c r="BF408" s="37"/>
      <c r="BG408" s="37"/>
      <c r="BH408" s="37"/>
      <c r="BI408" s="37"/>
      <c r="BJ408" s="37"/>
      <c r="BK408" s="37"/>
      <c r="BL408" s="37"/>
      <c r="BM408" s="37"/>
      <c r="BN408" s="37"/>
      <c r="BO408" s="37"/>
      <c r="BP408" s="37"/>
      <c r="BQ408" s="37"/>
      <c r="BR408" s="37"/>
      <c r="BS408" s="37"/>
      <c r="BT408" s="37"/>
      <c r="BU408" s="37"/>
      <c r="BV408" s="37"/>
      <c r="BW408" s="37"/>
      <c r="BX408" s="37"/>
      <c r="BY408" s="37"/>
      <c r="BZ408" s="37"/>
      <c r="CA408" s="37"/>
      <c r="CB408" s="37"/>
    </row>
    <row r="409" spans="1:80" s="17" customFormat="1" ht="11.25">
      <c r="A409" s="38" t="s">
        <v>237</v>
      </c>
      <c r="B409" s="18">
        <f>B410+B411+B412+B413+B414+B415+B416+B417</f>
        <v>0</v>
      </c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  <c r="AV409" s="37"/>
      <c r="AW409" s="37"/>
      <c r="AX409" s="37"/>
      <c r="AY409" s="37"/>
      <c r="AZ409" s="37"/>
      <c r="BA409" s="37"/>
      <c r="BB409" s="37"/>
      <c r="BC409" s="37"/>
      <c r="BD409" s="37"/>
      <c r="BE409" s="37"/>
      <c r="BF409" s="37"/>
      <c r="BG409" s="37"/>
      <c r="BH409" s="37"/>
      <c r="BI409" s="37"/>
      <c r="BJ409" s="37"/>
      <c r="BK409" s="37"/>
      <c r="BL409" s="37"/>
      <c r="BM409" s="37"/>
      <c r="BN409" s="37"/>
      <c r="BO409" s="37"/>
      <c r="BP409" s="37"/>
      <c r="BQ409" s="37"/>
      <c r="BR409" s="37"/>
      <c r="BS409" s="37"/>
      <c r="BT409" s="37"/>
      <c r="BU409" s="37"/>
      <c r="BV409" s="37"/>
      <c r="BW409" s="37"/>
      <c r="BX409" s="37"/>
      <c r="BY409" s="37"/>
      <c r="BZ409" s="37"/>
      <c r="CA409" s="37"/>
      <c r="CB409" s="37"/>
    </row>
    <row r="410" spans="1:80" s="17" customFormat="1" ht="11.25">
      <c r="A410" s="62" t="s">
        <v>282</v>
      </c>
      <c r="B410" s="4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  <c r="AR410" s="37"/>
      <c r="AS410" s="37"/>
      <c r="AT410" s="37"/>
      <c r="AU410" s="37"/>
      <c r="AV410" s="37"/>
      <c r="AW410" s="37"/>
      <c r="AX410" s="37"/>
      <c r="AY410" s="37"/>
      <c r="AZ410" s="37"/>
      <c r="BA410" s="37"/>
      <c r="BB410" s="37"/>
      <c r="BC410" s="37"/>
      <c r="BD410" s="37"/>
      <c r="BE410" s="37"/>
      <c r="BF410" s="37"/>
      <c r="BG410" s="37"/>
      <c r="BH410" s="37"/>
      <c r="BI410" s="37"/>
      <c r="BJ410" s="37"/>
      <c r="BK410" s="37"/>
      <c r="BL410" s="37"/>
      <c r="BM410" s="37"/>
      <c r="BN410" s="37"/>
      <c r="BO410" s="37"/>
      <c r="BP410" s="37"/>
      <c r="BQ410" s="37"/>
      <c r="BR410" s="37"/>
      <c r="BS410" s="37"/>
      <c r="BT410" s="37"/>
      <c r="BU410" s="37"/>
      <c r="BV410" s="37"/>
      <c r="BW410" s="37"/>
      <c r="BX410" s="37"/>
      <c r="BY410" s="37"/>
      <c r="BZ410" s="37"/>
      <c r="CA410" s="37"/>
      <c r="CB410" s="37"/>
    </row>
    <row r="411" spans="1:80" s="17" customFormat="1" ht="11.25">
      <c r="A411" s="62" t="s">
        <v>227</v>
      </c>
      <c r="B411" s="4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AW411" s="37"/>
      <c r="AX411" s="37"/>
      <c r="AY411" s="37"/>
      <c r="AZ411" s="37"/>
      <c r="BA411" s="37"/>
      <c r="BB411" s="37"/>
      <c r="BC411" s="37"/>
      <c r="BD411" s="37"/>
      <c r="BE411" s="37"/>
      <c r="BF411" s="37"/>
      <c r="BG411" s="37"/>
      <c r="BH411" s="37"/>
      <c r="BI411" s="37"/>
      <c r="BJ411" s="37"/>
      <c r="BK411" s="37"/>
      <c r="BL411" s="37"/>
      <c r="BM411" s="37"/>
      <c r="BN411" s="37"/>
      <c r="BO411" s="37"/>
      <c r="BP411" s="37"/>
      <c r="BQ411" s="37"/>
      <c r="BR411" s="37"/>
      <c r="BS411" s="37"/>
      <c r="BT411" s="37"/>
      <c r="BU411" s="37"/>
      <c r="BV411" s="37"/>
      <c r="BW411" s="37"/>
      <c r="BX411" s="37"/>
      <c r="BY411" s="37"/>
      <c r="BZ411" s="37"/>
      <c r="CA411" s="37"/>
      <c r="CB411" s="37"/>
    </row>
    <row r="412" spans="1:80" s="17" customFormat="1" ht="11.25">
      <c r="A412" s="62" t="s">
        <v>228</v>
      </c>
      <c r="B412" s="4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7"/>
      <c r="AZ412" s="37"/>
      <c r="BA412" s="37"/>
      <c r="BB412" s="37"/>
      <c r="BC412" s="37"/>
      <c r="BD412" s="37"/>
      <c r="BE412" s="37"/>
      <c r="BF412" s="37"/>
      <c r="BG412" s="37"/>
      <c r="BH412" s="37"/>
      <c r="BI412" s="37"/>
      <c r="BJ412" s="37"/>
      <c r="BK412" s="37"/>
      <c r="BL412" s="37"/>
      <c r="BM412" s="37"/>
      <c r="BN412" s="37"/>
      <c r="BO412" s="37"/>
      <c r="BP412" s="37"/>
      <c r="BQ412" s="37"/>
      <c r="BR412" s="37"/>
      <c r="BS412" s="37"/>
      <c r="BT412" s="37"/>
      <c r="BU412" s="37"/>
      <c r="BV412" s="37"/>
      <c r="BW412" s="37"/>
      <c r="BX412" s="37"/>
      <c r="BY412" s="37"/>
      <c r="BZ412" s="37"/>
      <c r="CA412" s="37"/>
      <c r="CB412" s="37"/>
    </row>
    <row r="413" spans="1:80" s="17" customFormat="1" ht="11.25">
      <c r="A413" s="62" t="s">
        <v>229</v>
      </c>
      <c r="B413" s="4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  <c r="AN413" s="37"/>
      <c r="AO413" s="37"/>
      <c r="AP413" s="37"/>
      <c r="AQ413" s="37"/>
      <c r="AR413" s="37"/>
      <c r="AS413" s="37"/>
      <c r="AT413" s="37"/>
      <c r="AU413" s="37"/>
      <c r="AV413" s="37"/>
      <c r="AW413" s="37"/>
      <c r="AX413" s="37"/>
      <c r="AY413" s="37"/>
      <c r="AZ413" s="37"/>
      <c r="BA413" s="37"/>
      <c r="BB413" s="37"/>
      <c r="BC413" s="37"/>
      <c r="BD413" s="37"/>
      <c r="BE413" s="37"/>
      <c r="BF413" s="37"/>
      <c r="BG413" s="37"/>
      <c r="BH413" s="37"/>
      <c r="BI413" s="37"/>
      <c r="BJ413" s="37"/>
      <c r="BK413" s="37"/>
      <c r="BL413" s="37"/>
      <c r="BM413" s="37"/>
      <c r="BN413" s="37"/>
      <c r="BO413" s="37"/>
      <c r="BP413" s="37"/>
      <c r="BQ413" s="37"/>
      <c r="BR413" s="37"/>
      <c r="BS413" s="37"/>
      <c r="BT413" s="37"/>
      <c r="BU413" s="37"/>
      <c r="BV413" s="37"/>
      <c r="BW413" s="37"/>
      <c r="BX413" s="37"/>
      <c r="BY413" s="37"/>
      <c r="BZ413" s="37"/>
      <c r="CA413" s="37"/>
      <c r="CB413" s="37"/>
    </row>
    <row r="414" spans="1:80" s="17" customFormat="1" ht="11.25">
      <c r="A414" s="62" t="s">
        <v>230</v>
      </c>
      <c r="B414" s="4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7"/>
      <c r="AO414" s="37"/>
      <c r="AP414" s="37"/>
      <c r="AQ414" s="37"/>
      <c r="AR414" s="37"/>
      <c r="AS414" s="37"/>
      <c r="AT414" s="37"/>
      <c r="AU414" s="37"/>
      <c r="AV414" s="37"/>
      <c r="AW414" s="37"/>
      <c r="AX414" s="37"/>
      <c r="AY414" s="37"/>
      <c r="AZ414" s="37"/>
      <c r="BA414" s="37"/>
      <c r="BB414" s="37"/>
      <c r="BC414" s="37"/>
      <c r="BD414" s="37"/>
      <c r="BE414" s="37"/>
      <c r="BF414" s="37"/>
      <c r="BG414" s="37"/>
      <c r="BH414" s="37"/>
      <c r="BI414" s="37"/>
      <c r="BJ414" s="37"/>
      <c r="BK414" s="37"/>
      <c r="BL414" s="37"/>
      <c r="BM414" s="37"/>
      <c r="BN414" s="37"/>
      <c r="BO414" s="37"/>
      <c r="BP414" s="37"/>
      <c r="BQ414" s="37"/>
      <c r="BR414" s="37"/>
      <c r="BS414" s="37"/>
      <c r="BT414" s="37"/>
      <c r="BU414" s="37"/>
      <c r="BV414" s="37"/>
      <c r="BW414" s="37"/>
      <c r="BX414" s="37"/>
      <c r="BY414" s="37"/>
      <c r="BZ414" s="37"/>
      <c r="CA414" s="37"/>
      <c r="CB414" s="37"/>
    </row>
    <row r="415" spans="1:80" s="17" customFormat="1" ht="11.25">
      <c r="A415" s="62" t="s">
        <v>231</v>
      </c>
      <c r="B415" s="4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  <c r="AN415" s="37"/>
      <c r="AO415" s="37"/>
      <c r="AP415" s="37"/>
      <c r="AQ415" s="37"/>
      <c r="AR415" s="37"/>
      <c r="AS415" s="37"/>
      <c r="AT415" s="37"/>
      <c r="AU415" s="37"/>
      <c r="AV415" s="37"/>
      <c r="AW415" s="37"/>
      <c r="AX415" s="37"/>
      <c r="AY415" s="37"/>
      <c r="AZ415" s="37"/>
      <c r="BA415" s="37"/>
      <c r="BB415" s="37"/>
      <c r="BC415" s="37"/>
      <c r="BD415" s="37"/>
      <c r="BE415" s="37"/>
      <c r="BF415" s="37"/>
      <c r="BG415" s="37"/>
      <c r="BH415" s="37"/>
      <c r="BI415" s="37"/>
      <c r="BJ415" s="37"/>
      <c r="BK415" s="37"/>
      <c r="BL415" s="37"/>
      <c r="BM415" s="37"/>
      <c r="BN415" s="37"/>
      <c r="BO415" s="37"/>
      <c r="BP415" s="37"/>
      <c r="BQ415" s="37"/>
      <c r="BR415" s="37"/>
      <c r="BS415" s="37"/>
      <c r="BT415" s="37"/>
      <c r="BU415" s="37"/>
      <c r="BV415" s="37"/>
      <c r="BW415" s="37"/>
      <c r="BX415" s="37"/>
      <c r="BY415" s="37"/>
      <c r="BZ415" s="37"/>
      <c r="CA415" s="37"/>
      <c r="CB415" s="37"/>
    </row>
    <row r="416" spans="1:80" s="17" customFormat="1" ht="11.25">
      <c r="A416" s="62" t="s">
        <v>236</v>
      </c>
      <c r="B416" s="4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  <c r="AN416" s="37"/>
      <c r="AO416" s="37"/>
      <c r="AP416" s="37"/>
      <c r="AQ416" s="37"/>
      <c r="AR416" s="37"/>
      <c r="AS416" s="37"/>
      <c r="AT416" s="37"/>
      <c r="AU416" s="37"/>
      <c r="AV416" s="37"/>
      <c r="AW416" s="37"/>
      <c r="AX416" s="37"/>
      <c r="AY416" s="37"/>
      <c r="AZ416" s="37"/>
      <c r="BA416" s="37"/>
      <c r="BB416" s="37"/>
      <c r="BC416" s="37"/>
      <c r="BD416" s="37"/>
      <c r="BE416" s="37"/>
      <c r="BF416" s="37"/>
      <c r="BG416" s="37"/>
      <c r="BH416" s="37"/>
      <c r="BI416" s="37"/>
      <c r="BJ416" s="37"/>
      <c r="BK416" s="37"/>
      <c r="BL416" s="37"/>
      <c r="BM416" s="37"/>
      <c r="BN416" s="37"/>
      <c r="BO416" s="37"/>
      <c r="BP416" s="37"/>
      <c r="BQ416" s="37"/>
      <c r="BR416" s="37"/>
      <c r="BS416" s="37"/>
      <c r="BT416" s="37"/>
      <c r="BU416" s="37"/>
      <c r="BV416" s="37"/>
      <c r="BW416" s="37"/>
      <c r="BX416" s="37"/>
      <c r="BY416" s="37"/>
      <c r="BZ416" s="37"/>
      <c r="CA416" s="37"/>
      <c r="CB416" s="37"/>
    </row>
    <row r="417" spans="1:80" s="17" customFormat="1" ht="11.25">
      <c r="A417" s="62" t="s">
        <v>234</v>
      </c>
      <c r="B417" s="4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  <c r="AN417" s="37"/>
      <c r="AO417" s="37"/>
      <c r="AP417" s="37"/>
      <c r="AQ417" s="37"/>
      <c r="AR417" s="37"/>
      <c r="AS417" s="37"/>
      <c r="AT417" s="37"/>
      <c r="AU417" s="37"/>
      <c r="AV417" s="37"/>
      <c r="AW417" s="37"/>
      <c r="AX417" s="37"/>
      <c r="AY417" s="37"/>
      <c r="AZ417" s="37"/>
      <c r="BA417" s="37"/>
      <c r="BB417" s="37"/>
      <c r="BC417" s="37"/>
      <c r="BD417" s="37"/>
      <c r="BE417" s="37"/>
      <c r="BF417" s="37"/>
      <c r="BG417" s="37"/>
      <c r="BH417" s="37"/>
      <c r="BI417" s="37"/>
      <c r="BJ417" s="37"/>
      <c r="BK417" s="37"/>
      <c r="BL417" s="37"/>
      <c r="BM417" s="37"/>
      <c r="BN417" s="37"/>
      <c r="BO417" s="37"/>
      <c r="BP417" s="37"/>
      <c r="BQ417" s="37"/>
      <c r="BR417" s="37"/>
      <c r="BS417" s="37"/>
      <c r="BT417" s="37"/>
      <c r="BU417" s="37"/>
      <c r="BV417" s="37"/>
      <c r="BW417" s="37"/>
      <c r="BX417" s="37"/>
      <c r="BY417" s="37"/>
      <c r="BZ417" s="37"/>
      <c r="CA417" s="37"/>
      <c r="CB417" s="37"/>
    </row>
    <row r="418" spans="1:80" s="17" customFormat="1" ht="11.25">
      <c r="A418" s="38" t="s">
        <v>239</v>
      </c>
      <c r="B418" s="4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  <c r="AM418" s="37"/>
      <c r="AN418" s="37"/>
      <c r="AO418" s="37"/>
      <c r="AP418" s="37"/>
      <c r="AQ418" s="37"/>
      <c r="AR418" s="37"/>
      <c r="AS418" s="37"/>
      <c r="AT418" s="37"/>
      <c r="AU418" s="37"/>
      <c r="AV418" s="37"/>
      <c r="AW418" s="37"/>
      <c r="AX418" s="37"/>
      <c r="AY418" s="37"/>
      <c r="AZ418" s="37"/>
      <c r="BA418" s="37"/>
      <c r="BB418" s="37"/>
      <c r="BC418" s="37"/>
      <c r="BD418" s="37"/>
      <c r="BE418" s="37"/>
      <c r="BF418" s="37"/>
      <c r="BG418" s="37"/>
      <c r="BH418" s="37"/>
      <c r="BI418" s="37"/>
      <c r="BJ418" s="37"/>
      <c r="BK418" s="37"/>
      <c r="BL418" s="37"/>
      <c r="BM418" s="37"/>
      <c r="BN418" s="37"/>
      <c r="BO418" s="37"/>
      <c r="BP418" s="37"/>
      <c r="BQ418" s="37"/>
      <c r="BR418" s="37"/>
      <c r="BS418" s="37"/>
      <c r="BT418" s="37"/>
      <c r="BU418" s="37"/>
      <c r="BV418" s="37"/>
      <c r="BW418" s="37"/>
      <c r="BX418" s="37"/>
      <c r="BY418" s="37"/>
      <c r="BZ418" s="37"/>
      <c r="CA418" s="37"/>
      <c r="CB418" s="37"/>
    </row>
    <row r="419" spans="1:80" s="17" customFormat="1" ht="11.25">
      <c r="A419" s="38" t="s">
        <v>240</v>
      </c>
      <c r="B419" s="18">
        <f>B420+B421</f>
        <v>0</v>
      </c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  <c r="AN419" s="37"/>
      <c r="AO419" s="37"/>
      <c r="AP419" s="37"/>
      <c r="AQ419" s="37"/>
      <c r="AR419" s="37"/>
      <c r="AS419" s="37"/>
      <c r="AT419" s="37"/>
      <c r="AU419" s="37"/>
      <c r="AV419" s="37"/>
      <c r="AW419" s="37"/>
      <c r="AX419" s="37"/>
      <c r="AY419" s="37"/>
      <c r="AZ419" s="37"/>
      <c r="BA419" s="37"/>
      <c r="BB419" s="37"/>
      <c r="BC419" s="37"/>
      <c r="BD419" s="37"/>
      <c r="BE419" s="37"/>
      <c r="BF419" s="37"/>
      <c r="BG419" s="37"/>
      <c r="BH419" s="37"/>
      <c r="BI419" s="37"/>
      <c r="BJ419" s="37"/>
      <c r="BK419" s="37"/>
      <c r="BL419" s="37"/>
      <c r="BM419" s="37"/>
      <c r="BN419" s="37"/>
      <c r="BO419" s="37"/>
      <c r="BP419" s="37"/>
      <c r="BQ419" s="37"/>
      <c r="BR419" s="37"/>
      <c r="BS419" s="37"/>
      <c r="BT419" s="37"/>
      <c r="BU419" s="37"/>
      <c r="BV419" s="37"/>
      <c r="BW419" s="37"/>
      <c r="BX419" s="37"/>
      <c r="BY419" s="37"/>
      <c r="BZ419" s="37"/>
      <c r="CA419" s="37"/>
      <c r="CB419" s="37"/>
    </row>
    <row r="420" spans="1:80" s="17" customFormat="1" ht="11.25">
      <c r="A420" s="62" t="s">
        <v>241</v>
      </c>
      <c r="B420" s="4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  <c r="AN420" s="37"/>
      <c r="AO420" s="37"/>
      <c r="AP420" s="37"/>
      <c r="AQ420" s="37"/>
      <c r="AR420" s="37"/>
      <c r="AS420" s="37"/>
      <c r="AT420" s="37"/>
      <c r="AU420" s="37"/>
      <c r="AV420" s="37"/>
      <c r="AW420" s="37"/>
      <c r="AX420" s="37"/>
      <c r="AY420" s="37"/>
      <c r="AZ420" s="37"/>
      <c r="BA420" s="37"/>
      <c r="BB420" s="37"/>
      <c r="BC420" s="37"/>
      <c r="BD420" s="37"/>
      <c r="BE420" s="37"/>
      <c r="BF420" s="37"/>
      <c r="BG420" s="37"/>
      <c r="BH420" s="37"/>
      <c r="BI420" s="37"/>
      <c r="BJ420" s="37"/>
      <c r="BK420" s="37"/>
      <c r="BL420" s="37"/>
      <c r="BM420" s="37"/>
      <c r="BN420" s="37"/>
      <c r="BO420" s="37"/>
      <c r="BP420" s="37"/>
      <c r="BQ420" s="37"/>
      <c r="BR420" s="37"/>
      <c r="BS420" s="37"/>
      <c r="BT420" s="37"/>
      <c r="BU420" s="37"/>
      <c r="BV420" s="37"/>
      <c r="BW420" s="37"/>
      <c r="BX420" s="37"/>
      <c r="BY420" s="37"/>
      <c r="BZ420" s="37"/>
      <c r="CA420" s="37"/>
      <c r="CB420" s="37"/>
    </row>
    <row r="421" spans="1:80" s="17" customFormat="1" ht="11.25">
      <c r="A421" s="62" t="s">
        <v>242</v>
      </c>
      <c r="B421" s="4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  <c r="AM421" s="37"/>
      <c r="AN421" s="37"/>
      <c r="AO421" s="37"/>
      <c r="AP421" s="37"/>
      <c r="AQ421" s="37"/>
      <c r="AR421" s="37"/>
      <c r="AS421" s="37"/>
      <c r="AT421" s="37"/>
      <c r="AU421" s="37"/>
      <c r="AV421" s="37"/>
      <c r="AW421" s="37"/>
      <c r="AX421" s="37"/>
      <c r="AY421" s="37"/>
      <c r="AZ421" s="37"/>
      <c r="BA421" s="37"/>
      <c r="BB421" s="37"/>
      <c r="BC421" s="37"/>
      <c r="BD421" s="37"/>
      <c r="BE421" s="37"/>
      <c r="BF421" s="37"/>
      <c r="BG421" s="37"/>
      <c r="BH421" s="37"/>
      <c r="BI421" s="37"/>
      <c r="BJ421" s="37"/>
      <c r="BK421" s="37"/>
      <c r="BL421" s="37"/>
      <c r="BM421" s="37"/>
      <c r="BN421" s="37"/>
      <c r="BO421" s="37"/>
      <c r="BP421" s="37"/>
      <c r="BQ421" s="37"/>
      <c r="BR421" s="37"/>
      <c r="BS421" s="37"/>
      <c r="BT421" s="37"/>
      <c r="BU421" s="37"/>
      <c r="BV421" s="37"/>
      <c r="BW421" s="37"/>
      <c r="BX421" s="37"/>
      <c r="BY421" s="37"/>
      <c r="BZ421" s="37"/>
      <c r="CA421" s="37"/>
      <c r="CB421" s="37"/>
    </row>
    <row r="422" spans="1:80" s="17" customFormat="1" ht="11.25">
      <c r="A422" s="38" t="s">
        <v>243</v>
      </c>
      <c r="B422" s="18">
        <f>B423+B424</f>
        <v>0</v>
      </c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  <c r="AM422" s="37"/>
      <c r="AN422" s="37"/>
      <c r="AO422" s="37"/>
      <c r="AP422" s="37"/>
      <c r="AQ422" s="37"/>
      <c r="AR422" s="37"/>
      <c r="AS422" s="37"/>
      <c r="AT422" s="37"/>
      <c r="AU422" s="37"/>
      <c r="AV422" s="37"/>
      <c r="AW422" s="37"/>
      <c r="AX422" s="37"/>
      <c r="AY422" s="37"/>
      <c r="AZ422" s="37"/>
      <c r="BA422" s="37"/>
      <c r="BB422" s="37"/>
      <c r="BC422" s="37"/>
      <c r="BD422" s="37"/>
      <c r="BE422" s="37"/>
      <c r="BF422" s="37"/>
      <c r="BG422" s="37"/>
      <c r="BH422" s="37"/>
      <c r="BI422" s="37"/>
      <c r="BJ422" s="37"/>
      <c r="BK422" s="37"/>
      <c r="BL422" s="37"/>
      <c r="BM422" s="37"/>
      <c r="BN422" s="37"/>
      <c r="BO422" s="37"/>
      <c r="BP422" s="37"/>
      <c r="BQ422" s="37"/>
      <c r="BR422" s="37"/>
      <c r="BS422" s="37"/>
      <c r="BT422" s="37"/>
      <c r="BU422" s="37"/>
      <c r="BV422" s="37"/>
      <c r="BW422" s="37"/>
      <c r="BX422" s="37"/>
      <c r="BY422" s="37"/>
      <c r="BZ422" s="37"/>
      <c r="CA422" s="37"/>
      <c r="CB422" s="37"/>
    </row>
    <row r="423" spans="1:80" s="17" customFormat="1" ht="11.25">
      <c r="A423" s="62" t="s">
        <v>241</v>
      </c>
      <c r="B423" s="4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  <c r="AM423" s="37"/>
      <c r="AN423" s="37"/>
      <c r="AO423" s="37"/>
      <c r="AP423" s="37"/>
      <c r="AQ423" s="37"/>
      <c r="AR423" s="37"/>
      <c r="AS423" s="37"/>
      <c r="AT423" s="37"/>
      <c r="AU423" s="37"/>
      <c r="AV423" s="37"/>
      <c r="AW423" s="37"/>
      <c r="AX423" s="37"/>
      <c r="AY423" s="37"/>
      <c r="AZ423" s="37"/>
      <c r="BA423" s="37"/>
      <c r="BB423" s="37"/>
      <c r="BC423" s="37"/>
      <c r="BD423" s="37"/>
      <c r="BE423" s="37"/>
      <c r="BF423" s="37"/>
      <c r="BG423" s="37"/>
      <c r="BH423" s="37"/>
      <c r="BI423" s="37"/>
      <c r="BJ423" s="37"/>
      <c r="BK423" s="37"/>
      <c r="BL423" s="37"/>
      <c r="BM423" s="37"/>
      <c r="BN423" s="37"/>
      <c r="BO423" s="37"/>
      <c r="BP423" s="37"/>
      <c r="BQ423" s="37"/>
      <c r="BR423" s="37"/>
      <c r="BS423" s="37"/>
      <c r="BT423" s="37"/>
      <c r="BU423" s="37"/>
      <c r="BV423" s="37"/>
      <c r="BW423" s="37"/>
      <c r="BX423" s="37"/>
      <c r="BY423" s="37"/>
      <c r="BZ423" s="37"/>
      <c r="CA423" s="37"/>
      <c r="CB423" s="37"/>
    </row>
    <row r="424" spans="1:80" s="17" customFormat="1" ht="11.25">
      <c r="A424" s="62" t="s">
        <v>242</v>
      </c>
      <c r="B424" s="4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  <c r="AM424" s="37"/>
      <c r="AN424" s="37"/>
      <c r="AO424" s="37"/>
      <c r="AP424" s="37"/>
      <c r="AQ424" s="37"/>
      <c r="AR424" s="37"/>
      <c r="AS424" s="37"/>
      <c r="AT424" s="37"/>
      <c r="AU424" s="37"/>
      <c r="AV424" s="37"/>
      <c r="AW424" s="37"/>
      <c r="AX424" s="37"/>
      <c r="AY424" s="37"/>
      <c r="AZ424" s="37"/>
      <c r="BA424" s="37"/>
      <c r="BB424" s="37"/>
      <c r="BC424" s="37"/>
      <c r="BD424" s="37"/>
      <c r="BE424" s="37"/>
      <c r="BF424" s="37"/>
      <c r="BG424" s="37"/>
      <c r="BH424" s="37"/>
      <c r="BI424" s="37"/>
      <c r="BJ424" s="37"/>
      <c r="BK424" s="37"/>
      <c r="BL424" s="37"/>
      <c r="BM424" s="37"/>
      <c r="BN424" s="37"/>
      <c r="BO424" s="37"/>
      <c r="BP424" s="37"/>
      <c r="BQ424" s="37"/>
      <c r="BR424" s="37"/>
      <c r="BS424" s="37"/>
      <c r="BT424" s="37"/>
      <c r="BU424" s="37"/>
      <c r="BV424" s="37"/>
      <c r="BW424" s="37"/>
      <c r="BX424" s="37"/>
      <c r="BY424" s="37"/>
      <c r="BZ424" s="37"/>
      <c r="CA424" s="37"/>
      <c r="CB424" s="37"/>
    </row>
    <row r="425" spans="1:80" s="17" customFormat="1" ht="11.25">
      <c r="A425" s="38" t="s">
        <v>244</v>
      </c>
      <c r="B425" s="18">
        <f>B426+B427+B428</f>
        <v>0</v>
      </c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  <c r="AM425" s="37"/>
      <c r="AN425" s="37"/>
      <c r="AO425" s="37"/>
      <c r="AP425" s="37"/>
      <c r="AQ425" s="37"/>
      <c r="AR425" s="37"/>
      <c r="AS425" s="37"/>
      <c r="AT425" s="37"/>
      <c r="AU425" s="37"/>
      <c r="AV425" s="37"/>
      <c r="AW425" s="37"/>
      <c r="AX425" s="37"/>
      <c r="AY425" s="37"/>
      <c r="AZ425" s="37"/>
      <c r="BA425" s="37"/>
      <c r="BB425" s="37"/>
      <c r="BC425" s="37"/>
      <c r="BD425" s="37"/>
      <c r="BE425" s="37"/>
      <c r="BF425" s="37"/>
      <c r="BG425" s="37"/>
      <c r="BH425" s="37"/>
      <c r="BI425" s="37"/>
      <c r="BJ425" s="37"/>
      <c r="BK425" s="37"/>
      <c r="BL425" s="37"/>
      <c r="BM425" s="37"/>
      <c r="BN425" s="37"/>
      <c r="BO425" s="37"/>
      <c r="BP425" s="37"/>
      <c r="BQ425" s="37"/>
      <c r="BR425" s="37"/>
      <c r="BS425" s="37"/>
      <c r="BT425" s="37"/>
      <c r="BU425" s="37"/>
      <c r="BV425" s="37"/>
      <c r="BW425" s="37"/>
      <c r="BX425" s="37"/>
      <c r="BY425" s="37"/>
      <c r="BZ425" s="37"/>
      <c r="CA425" s="37"/>
      <c r="CB425" s="37"/>
    </row>
    <row r="426" spans="1:80" s="17" customFormat="1" ht="11.25">
      <c r="A426" s="62" t="s">
        <v>245</v>
      </c>
      <c r="B426" s="4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  <c r="AN426" s="37"/>
      <c r="AO426" s="37"/>
      <c r="AP426" s="37"/>
      <c r="AQ426" s="37"/>
      <c r="AR426" s="37"/>
      <c r="AS426" s="37"/>
      <c r="AT426" s="37"/>
      <c r="AU426" s="37"/>
      <c r="AV426" s="37"/>
      <c r="AW426" s="37"/>
      <c r="AX426" s="37"/>
      <c r="AY426" s="37"/>
      <c r="AZ426" s="37"/>
      <c r="BA426" s="37"/>
      <c r="BB426" s="37"/>
      <c r="BC426" s="37"/>
      <c r="BD426" s="37"/>
      <c r="BE426" s="37"/>
      <c r="BF426" s="37"/>
      <c r="BG426" s="37"/>
      <c r="BH426" s="37"/>
      <c r="BI426" s="37"/>
      <c r="BJ426" s="37"/>
      <c r="BK426" s="37"/>
      <c r="BL426" s="37"/>
      <c r="BM426" s="37"/>
      <c r="BN426" s="37"/>
      <c r="BO426" s="37"/>
      <c r="BP426" s="37"/>
      <c r="BQ426" s="37"/>
      <c r="BR426" s="37"/>
      <c r="BS426" s="37"/>
      <c r="BT426" s="37"/>
      <c r="BU426" s="37"/>
      <c r="BV426" s="37"/>
      <c r="BW426" s="37"/>
      <c r="BX426" s="37"/>
      <c r="BY426" s="37"/>
      <c r="BZ426" s="37"/>
      <c r="CA426" s="37"/>
      <c r="CB426" s="37"/>
    </row>
    <row r="427" spans="1:80" s="17" customFormat="1" ht="11.25">
      <c r="A427" s="62" t="s">
        <v>246</v>
      </c>
      <c r="B427" s="4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  <c r="AM427" s="37"/>
      <c r="AN427" s="37"/>
      <c r="AO427" s="37"/>
      <c r="AP427" s="37"/>
      <c r="AQ427" s="37"/>
      <c r="AR427" s="37"/>
      <c r="AS427" s="37"/>
      <c r="AT427" s="37"/>
      <c r="AU427" s="37"/>
      <c r="AV427" s="37"/>
      <c r="AW427" s="37"/>
      <c r="AX427" s="37"/>
      <c r="AY427" s="37"/>
      <c r="AZ427" s="37"/>
      <c r="BA427" s="37"/>
      <c r="BB427" s="37"/>
      <c r="BC427" s="37"/>
      <c r="BD427" s="37"/>
      <c r="BE427" s="37"/>
      <c r="BF427" s="37"/>
      <c r="BG427" s="37"/>
      <c r="BH427" s="37"/>
      <c r="BI427" s="37"/>
      <c r="BJ427" s="37"/>
      <c r="BK427" s="37"/>
      <c r="BL427" s="37"/>
      <c r="BM427" s="37"/>
      <c r="BN427" s="37"/>
      <c r="BO427" s="37"/>
      <c r="BP427" s="37"/>
      <c r="BQ427" s="37"/>
      <c r="BR427" s="37"/>
      <c r="BS427" s="37"/>
      <c r="BT427" s="37"/>
      <c r="BU427" s="37"/>
      <c r="BV427" s="37"/>
      <c r="BW427" s="37"/>
      <c r="BX427" s="37"/>
      <c r="BY427" s="37"/>
      <c r="BZ427" s="37"/>
      <c r="CA427" s="37"/>
      <c r="CB427" s="37"/>
    </row>
    <row r="428" spans="1:80" s="17" customFormat="1" ht="11.25">
      <c r="A428" s="62" t="s">
        <v>283</v>
      </c>
      <c r="B428" s="4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  <c r="AM428" s="37"/>
      <c r="AN428" s="37"/>
      <c r="AO428" s="37"/>
      <c r="AP428" s="37"/>
      <c r="AQ428" s="37"/>
      <c r="AR428" s="37"/>
      <c r="AS428" s="37"/>
      <c r="AT428" s="37"/>
      <c r="AU428" s="37"/>
      <c r="AV428" s="37"/>
      <c r="AW428" s="37"/>
      <c r="AX428" s="37"/>
      <c r="AY428" s="37"/>
      <c r="AZ428" s="37"/>
      <c r="BA428" s="37"/>
      <c r="BB428" s="37"/>
      <c r="BC428" s="37"/>
      <c r="BD428" s="37"/>
      <c r="BE428" s="37"/>
      <c r="BF428" s="37"/>
      <c r="BG428" s="37"/>
      <c r="BH428" s="37"/>
      <c r="BI428" s="37"/>
      <c r="BJ428" s="37"/>
      <c r="BK428" s="37"/>
      <c r="BL428" s="37"/>
      <c r="BM428" s="37"/>
      <c r="BN428" s="37"/>
      <c r="BO428" s="37"/>
      <c r="BP428" s="37"/>
      <c r="BQ428" s="37"/>
      <c r="BR428" s="37"/>
      <c r="BS428" s="37"/>
      <c r="BT428" s="37"/>
      <c r="BU428" s="37"/>
      <c r="BV428" s="37"/>
      <c r="BW428" s="37"/>
      <c r="BX428" s="37"/>
      <c r="BY428" s="37"/>
      <c r="BZ428" s="37"/>
      <c r="CA428" s="37"/>
      <c r="CB428" s="37"/>
    </row>
    <row r="429" spans="1:80" s="17" customFormat="1" ht="11.25">
      <c r="A429" s="38" t="s">
        <v>248</v>
      </c>
      <c r="B429" s="4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  <c r="AM429" s="37"/>
      <c r="AN429" s="37"/>
      <c r="AO429" s="37"/>
      <c r="AP429" s="37"/>
      <c r="AQ429" s="37"/>
      <c r="AR429" s="37"/>
      <c r="AS429" s="37"/>
      <c r="AT429" s="37"/>
      <c r="AU429" s="37"/>
      <c r="AV429" s="37"/>
      <c r="AW429" s="37"/>
      <c r="AX429" s="37"/>
      <c r="AY429" s="37"/>
      <c r="AZ429" s="37"/>
      <c r="BA429" s="37"/>
      <c r="BB429" s="37"/>
      <c r="BC429" s="37"/>
      <c r="BD429" s="37"/>
      <c r="BE429" s="37"/>
      <c r="BF429" s="37"/>
      <c r="BG429" s="37"/>
      <c r="BH429" s="37"/>
      <c r="BI429" s="37"/>
      <c r="BJ429" s="37"/>
      <c r="BK429" s="37"/>
      <c r="BL429" s="37"/>
      <c r="BM429" s="37"/>
      <c r="BN429" s="37"/>
      <c r="BO429" s="37"/>
      <c r="BP429" s="37"/>
      <c r="BQ429" s="37"/>
      <c r="BR429" s="37"/>
      <c r="BS429" s="37"/>
      <c r="BT429" s="37"/>
      <c r="BU429" s="37"/>
      <c r="BV429" s="37"/>
      <c r="BW429" s="37"/>
      <c r="BX429" s="37"/>
      <c r="BY429" s="37"/>
      <c r="BZ429" s="37"/>
      <c r="CA429" s="37"/>
      <c r="CB429" s="37"/>
    </row>
    <row r="430" spans="1:80" s="17" customFormat="1" ht="11.25">
      <c r="A430" s="38" t="s">
        <v>249</v>
      </c>
      <c r="B430" s="18">
        <f>B431+B432+B433</f>
        <v>0</v>
      </c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/>
      <c r="AV430" s="37"/>
      <c r="AW430" s="37"/>
      <c r="AX430" s="37"/>
      <c r="AY430" s="37"/>
      <c r="AZ430" s="37"/>
      <c r="BA430" s="37"/>
      <c r="BB430" s="37"/>
      <c r="BC430" s="37"/>
      <c r="BD430" s="37"/>
      <c r="BE430" s="37"/>
      <c r="BF430" s="37"/>
      <c r="BG430" s="37"/>
      <c r="BH430" s="37"/>
      <c r="BI430" s="37"/>
      <c r="BJ430" s="37"/>
      <c r="BK430" s="37"/>
      <c r="BL430" s="37"/>
      <c r="BM430" s="37"/>
      <c r="BN430" s="37"/>
      <c r="BO430" s="37"/>
      <c r="BP430" s="37"/>
      <c r="BQ430" s="37"/>
      <c r="BR430" s="37"/>
      <c r="BS430" s="37"/>
      <c r="BT430" s="37"/>
      <c r="BU430" s="37"/>
      <c r="BV430" s="37"/>
      <c r="BW430" s="37"/>
      <c r="BX430" s="37"/>
      <c r="BY430" s="37"/>
      <c r="BZ430" s="37"/>
      <c r="CA430" s="37"/>
      <c r="CB430" s="37"/>
    </row>
    <row r="431" spans="1:80" s="17" customFormat="1" ht="11.25">
      <c r="A431" s="62" t="s">
        <v>250</v>
      </c>
      <c r="B431" s="4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  <c r="AM431" s="37"/>
      <c r="AN431" s="37"/>
      <c r="AO431" s="37"/>
      <c r="AP431" s="37"/>
      <c r="AQ431" s="37"/>
      <c r="AR431" s="37"/>
      <c r="AS431" s="37"/>
      <c r="AT431" s="37"/>
      <c r="AU431" s="37"/>
      <c r="AV431" s="37"/>
      <c r="AW431" s="37"/>
      <c r="AX431" s="37"/>
      <c r="AY431" s="37"/>
      <c r="AZ431" s="37"/>
      <c r="BA431" s="37"/>
      <c r="BB431" s="37"/>
      <c r="BC431" s="37"/>
      <c r="BD431" s="37"/>
      <c r="BE431" s="37"/>
      <c r="BF431" s="37"/>
      <c r="BG431" s="37"/>
      <c r="BH431" s="37"/>
      <c r="BI431" s="37"/>
      <c r="BJ431" s="37"/>
      <c r="BK431" s="37"/>
      <c r="BL431" s="37"/>
      <c r="BM431" s="37"/>
      <c r="BN431" s="37"/>
      <c r="BO431" s="37"/>
      <c r="BP431" s="37"/>
      <c r="BQ431" s="37"/>
      <c r="BR431" s="37"/>
      <c r="BS431" s="37"/>
      <c r="BT431" s="37"/>
      <c r="BU431" s="37"/>
      <c r="BV431" s="37"/>
      <c r="BW431" s="37"/>
      <c r="BX431" s="37"/>
      <c r="BY431" s="37"/>
      <c r="BZ431" s="37"/>
      <c r="CA431" s="37"/>
      <c r="CB431" s="37"/>
    </row>
    <row r="432" spans="1:80" s="17" customFormat="1" ht="11.25">
      <c r="A432" s="62" t="s">
        <v>251</v>
      </c>
      <c r="B432" s="4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  <c r="AN432" s="37"/>
      <c r="AO432" s="37"/>
      <c r="AP432" s="37"/>
      <c r="AQ432" s="37"/>
      <c r="AR432" s="37"/>
      <c r="AS432" s="37"/>
      <c r="AT432" s="37"/>
      <c r="AU432" s="37"/>
      <c r="AV432" s="37"/>
      <c r="AW432" s="37"/>
      <c r="AX432" s="37"/>
      <c r="AY432" s="37"/>
      <c r="AZ432" s="37"/>
      <c r="BA432" s="37"/>
      <c r="BB432" s="37"/>
      <c r="BC432" s="37"/>
      <c r="BD432" s="37"/>
      <c r="BE432" s="37"/>
      <c r="BF432" s="37"/>
      <c r="BG432" s="37"/>
      <c r="BH432" s="37"/>
      <c r="BI432" s="37"/>
      <c r="BJ432" s="37"/>
      <c r="BK432" s="37"/>
      <c r="BL432" s="37"/>
      <c r="BM432" s="37"/>
      <c r="BN432" s="37"/>
      <c r="BO432" s="37"/>
      <c r="BP432" s="37"/>
      <c r="BQ432" s="37"/>
      <c r="BR432" s="37"/>
      <c r="BS432" s="37"/>
      <c r="BT432" s="37"/>
      <c r="BU432" s="37"/>
      <c r="BV432" s="37"/>
      <c r="BW432" s="37"/>
      <c r="BX432" s="37"/>
      <c r="BY432" s="37"/>
      <c r="BZ432" s="37"/>
      <c r="CA432" s="37"/>
      <c r="CB432" s="37"/>
    </row>
    <row r="433" spans="1:80" s="17" customFormat="1" ht="11.25">
      <c r="A433" s="62" t="s">
        <v>247</v>
      </c>
      <c r="B433" s="4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  <c r="AN433" s="37"/>
      <c r="AO433" s="37"/>
      <c r="AP433" s="37"/>
      <c r="AQ433" s="37"/>
      <c r="AR433" s="37"/>
      <c r="AS433" s="37"/>
      <c r="AT433" s="37"/>
      <c r="AU433" s="37"/>
      <c r="AV433" s="37"/>
      <c r="AW433" s="37"/>
      <c r="AX433" s="37"/>
      <c r="AY433" s="37"/>
      <c r="AZ433" s="37"/>
      <c r="BA433" s="37"/>
      <c r="BB433" s="37"/>
      <c r="BC433" s="37"/>
      <c r="BD433" s="37"/>
      <c r="BE433" s="37"/>
      <c r="BF433" s="37"/>
      <c r="BG433" s="37"/>
      <c r="BH433" s="37"/>
      <c r="BI433" s="37"/>
      <c r="BJ433" s="37"/>
      <c r="BK433" s="37"/>
      <c r="BL433" s="37"/>
      <c r="BM433" s="37"/>
      <c r="BN433" s="37"/>
      <c r="BO433" s="37"/>
      <c r="BP433" s="37"/>
      <c r="BQ433" s="37"/>
      <c r="BR433" s="37"/>
      <c r="BS433" s="37"/>
      <c r="BT433" s="37"/>
      <c r="BU433" s="37"/>
      <c r="BV433" s="37"/>
      <c r="BW433" s="37"/>
      <c r="BX433" s="37"/>
      <c r="BY433" s="37"/>
      <c r="BZ433" s="37"/>
      <c r="CA433" s="37"/>
      <c r="CB433" s="37"/>
    </row>
    <row r="434" spans="1:254" s="17" customFormat="1" ht="11.25">
      <c r="A434" s="58" t="s">
        <v>284</v>
      </c>
      <c r="B434" s="50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  <c r="BN434" s="28"/>
      <c r="BO434" s="28"/>
      <c r="BP434" s="28"/>
      <c r="BQ434" s="28"/>
      <c r="BR434" s="28"/>
      <c r="BS434" s="28"/>
      <c r="BT434" s="28"/>
      <c r="BU434" s="28"/>
      <c r="BV434" s="28"/>
      <c r="BW434" s="28"/>
      <c r="BX434" s="28"/>
      <c r="BY434" s="28"/>
      <c r="BZ434" s="28"/>
      <c r="CA434" s="28"/>
      <c r="CB434" s="28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  <c r="CN434" s="11"/>
      <c r="CO434" s="11"/>
      <c r="CP434" s="11"/>
      <c r="CQ434" s="11"/>
      <c r="CR434" s="11"/>
      <c r="CS434" s="11"/>
      <c r="CT434" s="11"/>
      <c r="CU434" s="11"/>
      <c r="CV434" s="11"/>
      <c r="CW434" s="11"/>
      <c r="CX434" s="11"/>
      <c r="CY434" s="11"/>
      <c r="CZ434" s="11"/>
      <c r="DA434" s="11"/>
      <c r="DB434" s="11"/>
      <c r="DC434" s="11"/>
      <c r="DD434" s="11"/>
      <c r="DE434" s="11"/>
      <c r="DF434" s="11"/>
      <c r="DG434" s="11"/>
      <c r="DH434" s="11"/>
      <c r="DI434" s="11"/>
      <c r="DJ434" s="11"/>
      <c r="DK434" s="11"/>
      <c r="DL434" s="11"/>
      <c r="DM434" s="11"/>
      <c r="DN434" s="11"/>
      <c r="DO434" s="11"/>
      <c r="DP434" s="11"/>
      <c r="DQ434" s="11"/>
      <c r="DR434" s="11"/>
      <c r="DS434" s="11"/>
      <c r="DT434" s="11"/>
      <c r="DU434" s="11"/>
      <c r="DV434" s="11"/>
      <c r="DW434" s="11"/>
      <c r="DX434" s="11"/>
      <c r="DY434" s="11"/>
      <c r="DZ434" s="11"/>
      <c r="EA434" s="11"/>
      <c r="EB434" s="11"/>
      <c r="EC434" s="11"/>
      <c r="ED434" s="11"/>
      <c r="EE434" s="11"/>
      <c r="EF434" s="11"/>
      <c r="EG434" s="11"/>
      <c r="EH434" s="11"/>
      <c r="EI434" s="11"/>
      <c r="EJ434" s="11"/>
      <c r="EK434" s="11"/>
      <c r="EL434" s="11"/>
      <c r="EM434" s="11"/>
      <c r="EN434" s="11"/>
      <c r="EO434" s="11"/>
      <c r="EP434" s="11"/>
      <c r="EQ434" s="11"/>
      <c r="ER434" s="11"/>
      <c r="ES434" s="11"/>
      <c r="ET434" s="11"/>
      <c r="EU434" s="11"/>
      <c r="EV434" s="11"/>
      <c r="EW434" s="11"/>
      <c r="EX434" s="11"/>
      <c r="EY434" s="11"/>
      <c r="EZ434" s="11"/>
      <c r="FA434" s="11"/>
      <c r="FB434" s="11"/>
      <c r="FC434" s="11"/>
      <c r="FD434" s="11"/>
      <c r="FE434" s="11"/>
      <c r="FF434" s="11"/>
      <c r="FG434" s="11"/>
      <c r="FH434" s="11"/>
      <c r="FI434" s="11"/>
      <c r="FJ434" s="11"/>
      <c r="FK434" s="11"/>
      <c r="FL434" s="11"/>
      <c r="FM434" s="11"/>
      <c r="FN434" s="11"/>
      <c r="FO434" s="11"/>
      <c r="FP434" s="11"/>
      <c r="FQ434" s="11"/>
      <c r="FR434" s="11"/>
      <c r="FS434" s="11"/>
      <c r="FT434" s="11"/>
      <c r="FU434" s="11"/>
      <c r="FV434" s="11"/>
      <c r="FW434" s="11"/>
      <c r="FX434" s="11"/>
      <c r="FY434" s="11"/>
      <c r="FZ434" s="11"/>
      <c r="GA434" s="11"/>
      <c r="GB434" s="11"/>
      <c r="GC434" s="11"/>
      <c r="GD434" s="11"/>
      <c r="GE434" s="11"/>
      <c r="GF434" s="11"/>
      <c r="GG434" s="11"/>
      <c r="GH434" s="11"/>
      <c r="GI434" s="11"/>
      <c r="GJ434" s="11"/>
      <c r="GK434" s="11"/>
      <c r="GL434" s="11"/>
      <c r="GM434" s="11"/>
      <c r="GN434" s="11"/>
      <c r="GO434" s="11"/>
      <c r="GP434" s="11"/>
      <c r="GQ434" s="11"/>
      <c r="GR434" s="11"/>
      <c r="GS434" s="11"/>
      <c r="GT434" s="11"/>
      <c r="GU434" s="11"/>
      <c r="GV434" s="11"/>
      <c r="GW434" s="11"/>
      <c r="GX434" s="11"/>
      <c r="GY434" s="11"/>
      <c r="GZ434" s="11"/>
      <c r="HA434" s="11"/>
      <c r="HB434" s="11"/>
      <c r="HC434" s="11"/>
      <c r="HD434" s="11"/>
      <c r="HE434" s="11"/>
      <c r="HF434" s="11"/>
      <c r="HG434" s="11"/>
      <c r="HH434" s="11"/>
      <c r="HI434" s="11"/>
      <c r="HJ434" s="11"/>
      <c r="HK434" s="11"/>
      <c r="HL434" s="11"/>
      <c r="HM434" s="11"/>
      <c r="HN434" s="11"/>
      <c r="HO434" s="11"/>
      <c r="HP434" s="11"/>
      <c r="HQ434" s="11"/>
      <c r="HR434" s="11"/>
      <c r="HS434" s="11"/>
      <c r="HT434" s="11"/>
      <c r="HU434" s="11"/>
      <c r="HV434" s="11"/>
      <c r="HW434" s="11"/>
      <c r="HX434" s="11"/>
      <c r="HY434" s="11"/>
      <c r="HZ434" s="11"/>
      <c r="IA434" s="11"/>
      <c r="IB434" s="11"/>
      <c r="IC434" s="11"/>
      <c r="ID434" s="11"/>
      <c r="IE434" s="11"/>
      <c r="IF434" s="11"/>
      <c r="IG434" s="11"/>
      <c r="IH434" s="11"/>
      <c r="II434" s="11"/>
      <c r="IJ434" s="11"/>
      <c r="IK434" s="11"/>
      <c r="IL434" s="11"/>
      <c r="IM434" s="11"/>
      <c r="IN434" s="11"/>
      <c r="IO434" s="11"/>
      <c r="IP434" s="11"/>
      <c r="IQ434" s="11"/>
      <c r="IR434" s="11"/>
      <c r="IS434" s="11"/>
      <c r="IT434" s="11"/>
    </row>
    <row r="435" spans="1:80" s="17" customFormat="1" ht="11.25">
      <c r="A435" s="58" t="s">
        <v>221</v>
      </c>
      <c r="B435" s="50">
        <v>-1468675.28</v>
      </c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  <c r="BN435" s="28"/>
      <c r="BO435" s="28"/>
      <c r="BP435" s="28"/>
      <c r="BQ435" s="28"/>
      <c r="BR435" s="28"/>
      <c r="BS435" s="28"/>
      <c r="BT435" s="28"/>
      <c r="BU435" s="28"/>
      <c r="BV435" s="28"/>
      <c r="BW435" s="28"/>
      <c r="BX435" s="28"/>
      <c r="BY435" s="28"/>
      <c r="BZ435" s="28"/>
      <c r="CA435" s="28"/>
      <c r="CB435" s="28"/>
    </row>
    <row r="436" spans="1:80" s="17" customFormat="1" ht="11.25">
      <c r="A436" s="58" t="s">
        <v>285</v>
      </c>
      <c r="B436" s="16">
        <f>B437+B438+B439+B440+B441+B442+B443+B444</f>
        <v>-558618</v>
      </c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  <c r="BN436" s="28"/>
      <c r="BO436" s="28"/>
      <c r="BP436" s="28"/>
      <c r="BQ436" s="28"/>
      <c r="BR436" s="28"/>
      <c r="BS436" s="28"/>
      <c r="BT436" s="28"/>
      <c r="BU436" s="28"/>
      <c r="BV436" s="28"/>
      <c r="BW436" s="28"/>
      <c r="BX436" s="28"/>
      <c r="BY436" s="28"/>
      <c r="BZ436" s="28"/>
      <c r="CA436" s="28"/>
      <c r="CB436" s="28"/>
    </row>
    <row r="437" spans="1:80" s="17" customFormat="1" ht="11.25">
      <c r="A437" s="38" t="s">
        <v>286</v>
      </c>
      <c r="B437" s="47">
        <v>0</v>
      </c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  <c r="AM437" s="37"/>
      <c r="AN437" s="37"/>
      <c r="AO437" s="37"/>
      <c r="AP437" s="37"/>
      <c r="AQ437" s="37"/>
      <c r="AR437" s="37"/>
      <c r="AS437" s="37"/>
      <c r="AT437" s="37"/>
      <c r="AU437" s="37"/>
      <c r="AV437" s="37"/>
      <c r="AW437" s="37"/>
      <c r="AX437" s="37"/>
      <c r="AY437" s="37"/>
      <c r="AZ437" s="37"/>
      <c r="BA437" s="37"/>
      <c r="BB437" s="37"/>
      <c r="BC437" s="37"/>
      <c r="BD437" s="37"/>
      <c r="BE437" s="37"/>
      <c r="BF437" s="37"/>
      <c r="BG437" s="37"/>
      <c r="BH437" s="37"/>
      <c r="BI437" s="37"/>
      <c r="BJ437" s="37"/>
      <c r="BK437" s="37"/>
      <c r="BL437" s="37"/>
      <c r="BM437" s="37"/>
      <c r="BN437" s="37"/>
      <c r="BO437" s="37"/>
      <c r="BP437" s="37"/>
      <c r="BQ437" s="37"/>
      <c r="BR437" s="37"/>
      <c r="BS437" s="37"/>
      <c r="BT437" s="37"/>
      <c r="BU437" s="37"/>
      <c r="BV437" s="37"/>
      <c r="BW437" s="37"/>
      <c r="BX437" s="37"/>
      <c r="BY437" s="37"/>
      <c r="BZ437" s="37"/>
      <c r="CA437" s="37"/>
      <c r="CB437" s="37"/>
    </row>
    <row r="438" spans="1:80" s="17" customFormat="1" ht="11.25">
      <c r="A438" s="38" t="s">
        <v>287</v>
      </c>
      <c r="B438" s="47">
        <v>0</v>
      </c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  <c r="AN438" s="37"/>
      <c r="AO438" s="37"/>
      <c r="AP438" s="37"/>
      <c r="AQ438" s="37"/>
      <c r="AR438" s="37"/>
      <c r="AS438" s="37"/>
      <c r="AT438" s="37"/>
      <c r="AU438" s="37"/>
      <c r="AV438" s="37"/>
      <c r="AW438" s="37"/>
      <c r="AX438" s="37"/>
      <c r="AY438" s="37"/>
      <c r="AZ438" s="37"/>
      <c r="BA438" s="37"/>
      <c r="BB438" s="37"/>
      <c r="BC438" s="37"/>
      <c r="BD438" s="37"/>
      <c r="BE438" s="37"/>
      <c r="BF438" s="37"/>
      <c r="BG438" s="37"/>
      <c r="BH438" s="37"/>
      <c r="BI438" s="37"/>
      <c r="BJ438" s="37"/>
      <c r="BK438" s="37"/>
      <c r="BL438" s="37"/>
      <c r="BM438" s="37"/>
      <c r="BN438" s="37"/>
      <c r="BO438" s="37"/>
      <c r="BP438" s="37"/>
      <c r="BQ438" s="37"/>
      <c r="BR438" s="37"/>
      <c r="BS438" s="37"/>
      <c r="BT438" s="37"/>
      <c r="BU438" s="37"/>
      <c r="BV438" s="37"/>
      <c r="BW438" s="37"/>
      <c r="BX438" s="37"/>
      <c r="BY438" s="37"/>
      <c r="BZ438" s="37"/>
      <c r="CA438" s="37"/>
      <c r="CB438" s="37"/>
    </row>
    <row r="439" spans="1:80" s="17" customFormat="1" ht="11.25">
      <c r="A439" s="38" t="s">
        <v>288</v>
      </c>
      <c r="B439" s="47">
        <v>0</v>
      </c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  <c r="AM439" s="37"/>
      <c r="AN439" s="37"/>
      <c r="AO439" s="37"/>
      <c r="AP439" s="37"/>
      <c r="AQ439" s="37"/>
      <c r="AR439" s="37"/>
      <c r="AS439" s="37"/>
      <c r="AT439" s="37"/>
      <c r="AU439" s="37"/>
      <c r="AV439" s="37"/>
      <c r="AW439" s="37"/>
      <c r="AX439" s="37"/>
      <c r="AY439" s="37"/>
      <c r="AZ439" s="37"/>
      <c r="BA439" s="37"/>
      <c r="BB439" s="37"/>
      <c r="BC439" s="37"/>
      <c r="BD439" s="37"/>
      <c r="BE439" s="37"/>
      <c r="BF439" s="37"/>
      <c r="BG439" s="37"/>
      <c r="BH439" s="37"/>
      <c r="BI439" s="37"/>
      <c r="BJ439" s="37"/>
      <c r="BK439" s="37"/>
      <c r="BL439" s="37"/>
      <c r="BM439" s="37"/>
      <c r="BN439" s="37"/>
      <c r="BO439" s="37"/>
      <c r="BP439" s="37"/>
      <c r="BQ439" s="37"/>
      <c r="BR439" s="37"/>
      <c r="BS439" s="37"/>
      <c r="BT439" s="37"/>
      <c r="BU439" s="37"/>
      <c r="BV439" s="37"/>
      <c r="BW439" s="37"/>
      <c r="BX439" s="37"/>
      <c r="BY439" s="37"/>
      <c r="BZ439" s="37"/>
      <c r="CA439" s="37"/>
      <c r="CB439" s="37"/>
    </row>
    <row r="440" spans="1:80" s="17" customFormat="1" ht="11.25">
      <c r="A440" s="38" t="s">
        <v>289</v>
      </c>
      <c r="B440" s="47">
        <v>-224040.94</v>
      </c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  <c r="AN440" s="37"/>
      <c r="AO440" s="37"/>
      <c r="AP440" s="37"/>
      <c r="AQ440" s="37"/>
      <c r="AR440" s="37"/>
      <c r="AS440" s="37"/>
      <c r="AT440" s="37"/>
      <c r="AU440" s="37"/>
      <c r="AV440" s="37"/>
      <c r="AW440" s="37"/>
      <c r="AX440" s="37"/>
      <c r="AY440" s="37"/>
      <c r="AZ440" s="37"/>
      <c r="BA440" s="37"/>
      <c r="BB440" s="37"/>
      <c r="BC440" s="37"/>
      <c r="BD440" s="37"/>
      <c r="BE440" s="37"/>
      <c r="BF440" s="37"/>
      <c r="BG440" s="37"/>
      <c r="BH440" s="37"/>
      <c r="BI440" s="37"/>
      <c r="BJ440" s="37"/>
      <c r="BK440" s="37"/>
      <c r="BL440" s="37"/>
      <c r="BM440" s="37"/>
      <c r="BN440" s="37"/>
      <c r="BO440" s="37"/>
      <c r="BP440" s="37"/>
      <c r="BQ440" s="37"/>
      <c r="BR440" s="37"/>
      <c r="BS440" s="37"/>
      <c r="BT440" s="37"/>
      <c r="BU440" s="37"/>
      <c r="BV440" s="37"/>
      <c r="BW440" s="37"/>
      <c r="BX440" s="37"/>
      <c r="BY440" s="37"/>
      <c r="BZ440" s="37"/>
      <c r="CA440" s="37"/>
      <c r="CB440" s="37"/>
    </row>
    <row r="441" spans="1:80" s="17" customFormat="1" ht="11.25">
      <c r="A441" s="38" t="s">
        <v>290</v>
      </c>
      <c r="B441" s="47">
        <v>-5381.12</v>
      </c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  <c r="AM441" s="37"/>
      <c r="AN441" s="37"/>
      <c r="AO441" s="37"/>
      <c r="AP441" s="37"/>
      <c r="AQ441" s="37"/>
      <c r="AR441" s="37"/>
      <c r="AS441" s="37"/>
      <c r="AT441" s="37"/>
      <c r="AU441" s="37"/>
      <c r="AV441" s="37"/>
      <c r="AW441" s="37"/>
      <c r="AX441" s="37"/>
      <c r="AY441" s="37"/>
      <c r="AZ441" s="37"/>
      <c r="BA441" s="37"/>
      <c r="BB441" s="37"/>
      <c r="BC441" s="37"/>
      <c r="BD441" s="37"/>
      <c r="BE441" s="37"/>
      <c r="BF441" s="37"/>
      <c r="BG441" s="37"/>
      <c r="BH441" s="37"/>
      <c r="BI441" s="37"/>
      <c r="BJ441" s="37"/>
      <c r="BK441" s="37"/>
      <c r="BL441" s="37"/>
      <c r="BM441" s="37"/>
      <c r="BN441" s="37"/>
      <c r="BO441" s="37"/>
      <c r="BP441" s="37"/>
      <c r="BQ441" s="37"/>
      <c r="BR441" s="37"/>
      <c r="BS441" s="37"/>
      <c r="BT441" s="37"/>
      <c r="BU441" s="37"/>
      <c r="BV441" s="37"/>
      <c r="BW441" s="37"/>
      <c r="BX441" s="37"/>
      <c r="BY441" s="37"/>
      <c r="BZ441" s="37"/>
      <c r="CA441" s="37"/>
      <c r="CB441" s="37"/>
    </row>
    <row r="442" spans="1:80" s="17" customFormat="1" ht="11.25">
      <c r="A442" s="38" t="s">
        <v>291</v>
      </c>
      <c r="B442" s="47">
        <v>-158669.91</v>
      </c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  <c r="AM442" s="37"/>
      <c r="AN442" s="37"/>
      <c r="AO442" s="37"/>
      <c r="AP442" s="37"/>
      <c r="AQ442" s="37"/>
      <c r="AR442" s="37"/>
      <c r="AS442" s="37"/>
      <c r="AT442" s="37"/>
      <c r="AU442" s="37"/>
      <c r="AV442" s="37"/>
      <c r="AW442" s="37"/>
      <c r="AX442" s="37"/>
      <c r="AY442" s="37"/>
      <c r="AZ442" s="37"/>
      <c r="BA442" s="37"/>
      <c r="BB442" s="37"/>
      <c r="BC442" s="37"/>
      <c r="BD442" s="37"/>
      <c r="BE442" s="37"/>
      <c r="BF442" s="37"/>
      <c r="BG442" s="37"/>
      <c r="BH442" s="37"/>
      <c r="BI442" s="37"/>
      <c r="BJ442" s="37"/>
      <c r="BK442" s="37"/>
      <c r="BL442" s="37"/>
      <c r="BM442" s="37"/>
      <c r="BN442" s="37"/>
      <c r="BO442" s="37"/>
      <c r="BP442" s="37"/>
      <c r="BQ442" s="37"/>
      <c r="BR442" s="37"/>
      <c r="BS442" s="37"/>
      <c r="BT442" s="37"/>
      <c r="BU442" s="37"/>
      <c r="BV442" s="37"/>
      <c r="BW442" s="37"/>
      <c r="BX442" s="37"/>
      <c r="BY442" s="37"/>
      <c r="BZ442" s="37"/>
      <c r="CA442" s="37"/>
      <c r="CB442" s="37"/>
    </row>
    <row r="443" spans="1:80" s="17" customFormat="1" ht="11.25">
      <c r="A443" s="38" t="s">
        <v>292</v>
      </c>
      <c r="B443" s="47">
        <v>0</v>
      </c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  <c r="AM443" s="37"/>
      <c r="AN443" s="37"/>
      <c r="AO443" s="37"/>
      <c r="AP443" s="37"/>
      <c r="AQ443" s="37"/>
      <c r="AR443" s="37"/>
      <c r="AS443" s="37"/>
      <c r="AT443" s="37"/>
      <c r="AU443" s="37"/>
      <c r="AV443" s="37"/>
      <c r="AW443" s="37"/>
      <c r="AX443" s="37"/>
      <c r="AY443" s="37"/>
      <c r="AZ443" s="37"/>
      <c r="BA443" s="37"/>
      <c r="BB443" s="37"/>
      <c r="BC443" s="37"/>
      <c r="BD443" s="37"/>
      <c r="BE443" s="37"/>
      <c r="BF443" s="37"/>
      <c r="BG443" s="37"/>
      <c r="BH443" s="37"/>
      <c r="BI443" s="37"/>
      <c r="BJ443" s="37"/>
      <c r="BK443" s="37"/>
      <c r="BL443" s="37"/>
      <c r="BM443" s="37"/>
      <c r="BN443" s="37"/>
      <c r="BO443" s="37"/>
      <c r="BP443" s="37"/>
      <c r="BQ443" s="37"/>
      <c r="BR443" s="37"/>
      <c r="BS443" s="37"/>
      <c r="BT443" s="37"/>
      <c r="BU443" s="37"/>
      <c r="BV443" s="37"/>
      <c r="BW443" s="37"/>
      <c r="BX443" s="37"/>
      <c r="BY443" s="37"/>
      <c r="BZ443" s="37"/>
      <c r="CA443" s="37"/>
      <c r="CB443" s="37"/>
    </row>
    <row r="444" spans="1:80" s="17" customFormat="1" ht="11.25">
      <c r="A444" s="38" t="s">
        <v>293</v>
      </c>
      <c r="B444" s="47">
        <v>-170526.03</v>
      </c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  <c r="AM444" s="37"/>
      <c r="AN444" s="37"/>
      <c r="AO444" s="37"/>
      <c r="AP444" s="37"/>
      <c r="AQ444" s="37"/>
      <c r="AR444" s="37"/>
      <c r="AS444" s="37"/>
      <c r="AT444" s="37"/>
      <c r="AU444" s="37"/>
      <c r="AV444" s="37"/>
      <c r="AW444" s="37"/>
      <c r="AX444" s="37"/>
      <c r="AY444" s="37"/>
      <c r="AZ444" s="37"/>
      <c r="BA444" s="37"/>
      <c r="BB444" s="37"/>
      <c r="BC444" s="37"/>
      <c r="BD444" s="37"/>
      <c r="BE444" s="37"/>
      <c r="BF444" s="37"/>
      <c r="BG444" s="37"/>
      <c r="BH444" s="37"/>
      <c r="BI444" s="37"/>
      <c r="BJ444" s="37"/>
      <c r="BK444" s="37"/>
      <c r="BL444" s="37"/>
      <c r="BM444" s="37"/>
      <c r="BN444" s="37"/>
      <c r="BO444" s="37"/>
      <c r="BP444" s="37"/>
      <c r="BQ444" s="37"/>
      <c r="BR444" s="37"/>
      <c r="BS444" s="37"/>
      <c r="BT444" s="37"/>
      <c r="BU444" s="37"/>
      <c r="BV444" s="37"/>
      <c r="BW444" s="37"/>
      <c r="BX444" s="37"/>
      <c r="BY444" s="37"/>
      <c r="BZ444" s="37"/>
      <c r="CA444" s="37"/>
      <c r="CB444" s="37"/>
    </row>
    <row r="445" spans="1:80" s="17" customFormat="1" ht="11.25">
      <c r="A445" s="58" t="s">
        <v>222</v>
      </c>
      <c r="B445" s="50">
        <v>-2809.97</v>
      </c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  <c r="BL445" s="28"/>
      <c r="BM445" s="28"/>
      <c r="BN445" s="28"/>
      <c r="BO445" s="28"/>
      <c r="BP445" s="28"/>
      <c r="BQ445" s="28"/>
      <c r="BR445" s="28"/>
      <c r="BS445" s="28"/>
      <c r="BT445" s="28"/>
      <c r="BU445" s="28"/>
      <c r="BV445" s="28"/>
      <c r="BW445" s="28"/>
      <c r="BX445" s="28"/>
      <c r="BY445" s="28"/>
      <c r="BZ445" s="28"/>
      <c r="CA445" s="28"/>
      <c r="CB445" s="28"/>
    </row>
    <row r="446" spans="1:254" ht="16.5" customHeight="1">
      <c r="A446" s="72" t="s">
        <v>294</v>
      </c>
      <c r="B446" s="77">
        <f>B447+B456+B459+B464+B467+B470+B471+B472+B475+B476</f>
        <v>-2941332.3000000003</v>
      </c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  <c r="BN446" s="28"/>
      <c r="BO446" s="28"/>
      <c r="BP446" s="28"/>
      <c r="BQ446" s="28"/>
      <c r="BR446" s="28"/>
      <c r="BS446" s="28"/>
      <c r="BT446" s="28"/>
      <c r="BU446" s="28"/>
      <c r="BV446" s="28"/>
      <c r="BW446" s="28"/>
      <c r="BX446" s="28"/>
      <c r="BY446" s="28"/>
      <c r="BZ446" s="28"/>
      <c r="CA446" s="28"/>
      <c r="CB446" s="28"/>
      <c r="CC446" s="17"/>
      <c r="CD446" s="17"/>
      <c r="CE446" s="17"/>
      <c r="CF446" s="17"/>
      <c r="CG446" s="17"/>
      <c r="CH446" s="17"/>
      <c r="CI446" s="17"/>
      <c r="CJ446" s="17"/>
      <c r="CK446" s="17"/>
      <c r="CL446" s="17"/>
      <c r="CM446" s="17"/>
      <c r="CN446" s="17"/>
      <c r="CO446" s="17"/>
      <c r="CP446" s="17"/>
      <c r="CQ446" s="17"/>
      <c r="CR446" s="17"/>
      <c r="CS446" s="17"/>
      <c r="CT446" s="17"/>
      <c r="CU446" s="17"/>
      <c r="CV446" s="17"/>
      <c r="CW446" s="17"/>
      <c r="CX446" s="17"/>
      <c r="CY446" s="17"/>
      <c r="CZ446" s="17"/>
      <c r="DA446" s="17"/>
      <c r="DB446" s="17"/>
      <c r="DC446" s="17"/>
      <c r="DD446" s="17"/>
      <c r="DE446" s="17"/>
      <c r="DF446" s="17"/>
      <c r="DG446" s="17"/>
      <c r="DH446" s="17"/>
      <c r="DI446" s="17"/>
      <c r="DJ446" s="17"/>
      <c r="DK446" s="17"/>
      <c r="DL446" s="17"/>
      <c r="DM446" s="17"/>
      <c r="DN446" s="17"/>
      <c r="DO446" s="17"/>
      <c r="DP446" s="17"/>
      <c r="DQ446" s="17"/>
      <c r="DR446" s="17"/>
      <c r="DS446" s="17"/>
      <c r="DT446" s="17"/>
      <c r="DU446" s="17"/>
      <c r="DV446" s="17"/>
      <c r="DW446" s="17"/>
      <c r="DX446" s="17"/>
      <c r="DY446" s="17"/>
      <c r="DZ446" s="17"/>
      <c r="EA446" s="17"/>
      <c r="EB446" s="17"/>
      <c r="EC446" s="17"/>
      <c r="ED446" s="17"/>
      <c r="EE446" s="17"/>
      <c r="EF446" s="17"/>
      <c r="EG446" s="17"/>
      <c r="EH446" s="17"/>
      <c r="EI446" s="17"/>
      <c r="EJ446" s="17"/>
      <c r="EK446" s="17"/>
      <c r="EL446" s="17"/>
      <c r="EM446" s="17"/>
      <c r="EN446" s="17"/>
      <c r="EO446" s="17"/>
      <c r="EP446" s="17"/>
      <c r="EQ446" s="17"/>
      <c r="ER446" s="17"/>
      <c r="ES446" s="17"/>
      <c r="ET446" s="17"/>
      <c r="EU446" s="17"/>
      <c r="EV446" s="17"/>
      <c r="EW446" s="17"/>
      <c r="EX446" s="17"/>
      <c r="EY446" s="17"/>
      <c r="EZ446" s="17"/>
      <c r="FA446" s="17"/>
      <c r="FB446" s="17"/>
      <c r="FC446" s="17"/>
      <c r="FD446" s="17"/>
      <c r="FE446" s="17"/>
      <c r="FF446" s="17"/>
      <c r="FG446" s="17"/>
      <c r="FH446" s="17"/>
      <c r="FI446" s="17"/>
      <c r="FJ446" s="17"/>
      <c r="FK446" s="17"/>
      <c r="FL446" s="17"/>
      <c r="FM446" s="17"/>
      <c r="FN446" s="17"/>
      <c r="FO446" s="17"/>
      <c r="FP446" s="17"/>
      <c r="FQ446" s="17"/>
      <c r="FR446" s="17"/>
      <c r="FS446" s="17"/>
      <c r="FT446" s="17"/>
      <c r="FU446" s="17"/>
      <c r="FV446" s="17"/>
      <c r="FW446" s="17"/>
      <c r="FX446" s="17"/>
      <c r="FY446" s="17"/>
      <c r="FZ446" s="17"/>
      <c r="GA446" s="17"/>
      <c r="GB446" s="17"/>
      <c r="GC446" s="17"/>
      <c r="GD446" s="17"/>
      <c r="GE446" s="17"/>
      <c r="GF446" s="17"/>
      <c r="GG446" s="17"/>
      <c r="GH446" s="17"/>
      <c r="GI446" s="17"/>
      <c r="GJ446" s="17"/>
      <c r="GK446" s="17"/>
      <c r="GL446" s="17"/>
      <c r="GM446" s="17"/>
      <c r="GN446" s="17"/>
      <c r="GO446" s="17"/>
      <c r="GP446" s="17"/>
      <c r="GQ446" s="17"/>
      <c r="GR446" s="17"/>
      <c r="GS446" s="17"/>
      <c r="GT446" s="17"/>
      <c r="GU446" s="17"/>
      <c r="GV446" s="17"/>
      <c r="GW446" s="17"/>
      <c r="GX446" s="17"/>
      <c r="GY446" s="17"/>
      <c r="GZ446" s="17"/>
      <c r="HA446" s="17"/>
      <c r="HB446" s="17"/>
      <c r="HC446" s="17"/>
      <c r="HD446" s="17"/>
      <c r="HE446" s="17"/>
      <c r="HF446" s="17"/>
      <c r="HG446" s="17"/>
      <c r="HH446" s="17"/>
      <c r="HI446" s="17"/>
      <c r="HJ446" s="17"/>
      <c r="HK446" s="17"/>
      <c r="HL446" s="17"/>
      <c r="HM446" s="17"/>
      <c r="HN446" s="17"/>
      <c r="HO446" s="17"/>
      <c r="HP446" s="17"/>
      <c r="HQ446" s="17"/>
      <c r="HR446" s="17"/>
      <c r="HS446" s="17"/>
      <c r="HT446" s="17"/>
      <c r="HU446" s="17"/>
      <c r="HV446" s="17"/>
      <c r="HW446" s="17"/>
      <c r="HX446" s="17"/>
      <c r="HY446" s="17"/>
      <c r="HZ446" s="17"/>
      <c r="IA446" s="17"/>
      <c r="IB446" s="17"/>
      <c r="IC446" s="17"/>
      <c r="ID446" s="17"/>
      <c r="IE446" s="17"/>
      <c r="IF446" s="17"/>
      <c r="IG446" s="17"/>
      <c r="IH446" s="17"/>
      <c r="II446" s="17"/>
      <c r="IJ446" s="17"/>
      <c r="IK446" s="17"/>
      <c r="IL446" s="17"/>
      <c r="IM446" s="17"/>
      <c r="IN446" s="17"/>
      <c r="IO446" s="17"/>
      <c r="IP446" s="17"/>
      <c r="IQ446" s="17"/>
      <c r="IR446" s="17"/>
      <c r="IS446" s="17"/>
      <c r="IT446" s="17"/>
    </row>
    <row r="447" spans="1:254" s="17" customFormat="1" ht="11.25">
      <c r="A447" s="58" t="s">
        <v>295</v>
      </c>
      <c r="B447" s="16">
        <f>B448+B449+B455</f>
        <v>-1827860.24</v>
      </c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  <c r="BL447" s="28"/>
      <c r="BM447" s="28"/>
      <c r="BN447" s="28"/>
      <c r="BO447" s="28"/>
      <c r="BP447" s="28"/>
      <c r="BQ447" s="28"/>
      <c r="BR447" s="28"/>
      <c r="BS447" s="28"/>
      <c r="BT447" s="28"/>
      <c r="BU447" s="28"/>
      <c r="BV447" s="28"/>
      <c r="BW447" s="28"/>
      <c r="BX447" s="28"/>
      <c r="BY447" s="28"/>
      <c r="BZ447" s="28"/>
      <c r="CA447" s="28"/>
      <c r="CB447" s="28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  <c r="CO447" s="11"/>
      <c r="CP447" s="11"/>
      <c r="CQ447" s="11"/>
      <c r="CR447" s="11"/>
      <c r="CS447" s="11"/>
      <c r="CT447" s="11"/>
      <c r="CU447" s="11"/>
      <c r="CV447" s="11"/>
      <c r="CW447" s="11"/>
      <c r="CX447" s="11"/>
      <c r="CY447" s="11"/>
      <c r="CZ447" s="11"/>
      <c r="DA447" s="11"/>
      <c r="DB447" s="11"/>
      <c r="DC447" s="11"/>
      <c r="DD447" s="11"/>
      <c r="DE447" s="11"/>
      <c r="DF447" s="11"/>
      <c r="DG447" s="11"/>
      <c r="DH447" s="11"/>
      <c r="DI447" s="11"/>
      <c r="DJ447" s="11"/>
      <c r="DK447" s="11"/>
      <c r="DL447" s="11"/>
      <c r="DM447" s="11"/>
      <c r="DN447" s="11"/>
      <c r="DO447" s="11"/>
      <c r="DP447" s="11"/>
      <c r="DQ447" s="11"/>
      <c r="DR447" s="11"/>
      <c r="DS447" s="11"/>
      <c r="DT447" s="11"/>
      <c r="DU447" s="11"/>
      <c r="DV447" s="11"/>
      <c r="DW447" s="11"/>
      <c r="DX447" s="11"/>
      <c r="DY447" s="11"/>
      <c r="DZ447" s="11"/>
      <c r="EA447" s="11"/>
      <c r="EB447" s="11"/>
      <c r="EC447" s="11"/>
      <c r="ED447" s="11"/>
      <c r="EE447" s="11"/>
      <c r="EF447" s="11"/>
      <c r="EG447" s="11"/>
      <c r="EH447" s="11"/>
      <c r="EI447" s="11"/>
      <c r="EJ447" s="11"/>
      <c r="EK447" s="11"/>
      <c r="EL447" s="11"/>
      <c r="EM447" s="11"/>
      <c r="EN447" s="11"/>
      <c r="EO447" s="11"/>
      <c r="EP447" s="11"/>
      <c r="EQ447" s="11"/>
      <c r="ER447" s="11"/>
      <c r="ES447" s="11"/>
      <c r="ET447" s="11"/>
      <c r="EU447" s="11"/>
      <c r="EV447" s="11"/>
      <c r="EW447" s="11"/>
      <c r="EX447" s="11"/>
      <c r="EY447" s="11"/>
      <c r="EZ447" s="11"/>
      <c r="FA447" s="11"/>
      <c r="FB447" s="11"/>
      <c r="FC447" s="11"/>
      <c r="FD447" s="11"/>
      <c r="FE447" s="11"/>
      <c r="FF447" s="11"/>
      <c r="FG447" s="11"/>
      <c r="FH447" s="11"/>
      <c r="FI447" s="11"/>
      <c r="FJ447" s="11"/>
      <c r="FK447" s="11"/>
      <c r="FL447" s="11"/>
      <c r="FM447" s="11"/>
      <c r="FN447" s="11"/>
      <c r="FO447" s="11"/>
      <c r="FP447" s="11"/>
      <c r="FQ447" s="11"/>
      <c r="FR447" s="11"/>
      <c r="FS447" s="11"/>
      <c r="FT447" s="11"/>
      <c r="FU447" s="11"/>
      <c r="FV447" s="11"/>
      <c r="FW447" s="11"/>
      <c r="FX447" s="11"/>
      <c r="FY447" s="11"/>
      <c r="FZ447" s="11"/>
      <c r="GA447" s="11"/>
      <c r="GB447" s="11"/>
      <c r="GC447" s="11"/>
      <c r="GD447" s="11"/>
      <c r="GE447" s="11"/>
      <c r="GF447" s="11"/>
      <c r="GG447" s="11"/>
      <c r="GH447" s="11"/>
      <c r="GI447" s="11"/>
      <c r="GJ447" s="11"/>
      <c r="GK447" s="11"/>
      <c r="GL447" s="11"/>
      <c r="GM447" s="11"/>
      <c r="GN447" s="11"/>
      <c r="GO447" s="11"/>
      <c r="GP447" s="11"/>
      <c r="GQ447" s="11"/>
      <c r="GR447" s="11"/>
      <c r="GS447" s="11"/>
      <c r="GT447" s="11"/>
      <c r="GU447" s="11"/>
      <c r="GV447" s="11"/>
      <c r="GW447" s="11"/>
      <c r="GX447" s="11"/>
      <c r="GY447" s="11"/>
      <c r="GZ447" s="11"/>
      <c r="HA447" s="11"/>
      <c r="HB447" s="11"/>
      <c r="HC447" s="11"/>
      <c r="HD447" s="11"/>
      <c r="HE447" s="11"/>
      <c r="HF447" s="11"/>
      <c r="HG447" s="11"/>
      <c r="HH447" s="11"/>
      <c r="HI447" s="11"/>
      <c r="HJ447" s="11"/>
      <c r="HK447" s="11"/>
      <c r="HL447" s="11"/>
      <c r="HM447" s="11"/>
      <c r="HN447" s="11"/>
      <c r="HO447" s="11"/>
      <c r="HP447" s="11"/>
      <c r="HQ447" s="11"/>
      <c r="HR447" s="11"/>
      <c r="HS447" s="11"/>
      <c r="HT447" s="11"/>
      <c r="HU447" s="11"/>
      <c r="HV447" s="11"/>
      <c r="HW447" s="11"/>
      <c r="HX447" s="11"/>
      <c r="HY447" s="11"/>
      <c r="HZ447" s="11"/>
      <c r="IA447" s="11"/>
      <c r="IB447" s="11"/>
      <c r="IC447" s="11"/>
      <c r="ID447" s="11"/>
      <c r="IE447" s="11"/>
      <c r="IF447" s="11"/>
      <c r="IG447" s="11"/>
      <c r="IH447" s="11"/>
      <c r="II447" s="11"/>
      <c r="IJ447" s="11"/>
      <c r="IK447" s="11"/>
      <c r="IL447" s="11"/>
      <c r="IM447" s="11"/>
      <c r="IN447" s="11"/>
      <c r="IO447" s="11"/>
      <c r="IP447" s="11"/>
      <c r="IQ447" s="11"/>
      <c r="IR447" s="11"/>
      <c r="IS447" s="11"/>
      <c r="IT447" s="11"/>
    </row>
    <row r="448" spans="1:80" s="17" customFormat="1" ht="11.25">
      <c r="A448" s="38" t="s">
        <v>296</v>
      </c>
      <c r="B448" s="4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  <c r="AM448" s="37"/>
      <c r="AN448" s="37"/>
      <c r="AO448" s="37"/>
      <c r="AP448" s="37"/>
      <c r="AQ448" s="37"/>
      <c r="AR448" s="37"/>
      <c r="AS448" s="37"/>
      <c r="AT448" s="37"/>
      <c r="AU448" s="37"/>
      <c r="AV448" s="37"/>
      <c r="AW448" s="37"/>
      <c r="AX448" s="37"/>
      <c r="AY448" s="37"/>
      <c r="AZ448" s="37"/>
      <c r="BA448" s="37"/>
      <c r="BB448" s="37"/>
      <c r="BC448" s="37"/>
      <c r="BD448" s="37"/>
      <c r="BE448" s="37"/>
      <c r="BF448" s="37"/>
      <c r="BG448" s="37"/>
      <c r="BH448" s="37"/>
      <c r="BI448" s="37"/>
      <c r="BJ448" s="37"/>
      <c r="BK448" s="37"/>
      <c r="BL448" s="37"/>
      <c r="BM448" s="37"/>
      <c r="BN448" s="37"/>
      <c r="BO448" s="37"/>
      <c r="BP448" s="37"/>
      <c r="BQ448" s="37"/>
      <c r="BR448" s="37"/>
      <c r="BS448" s="37"/>
      <c r="BT448" s="37"/>
      <c r="BU448" s="37"/>
      <c r="BV448" s="37"/>
      <c r="BW448" s="37"/>
      <c r="BX448" s="37"/>
      <c r="BY448" s="37"/>
      <c r="BZ448" s="37"/>
      <c r="CA448" s="37"/>
      <c r="CB448" s="37"/>
    </row>
    <row r="449" spans="1:80" s="17" customFormat="1" ht="11.25">
      <c r="A449" s="38" t="s">
        <v>297</v>
      </c>
      <c r="B449" s="18">
        <f>B450+B452+B453+B454+B451</f>
        <v>-1827860.24</v>
      </c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  <c r="AM449" s="37"/>
      <c r="AN449" s="37"/>
      <c r="AO449" s="37"/>
      <c r="AP449" s="37"/>
      <c r="AQ449" s="37"/>
      <c r="AR449" s="37"/>
      <c r="AS449" s="37"/>
      <c r="AT449" s="37"/>
      <c r="AU449" s="37"/>
      <c r="AV449" s="37"/>
      <c r="AW449" s="37"/>
      <c r="AX449" s="37"/>
      <c r="AY449" s="37"/>
      <c r="AZ449" s="37"/>
      <c r="BA449" s="37"/>
      <c r="BB449" s="37"/>
      <c r="BC449" s="37"/>
      <c r="BD449" s="37"/>
      <c r="BE449" s="37"/>
      <c r="BF449" s="37"/>
      <c r="BG449" s="37"/>
      <c r="BH449" s="37"/>
      <c r="BI449" s="37"/>
      <c r="BJ449" s="37"/>
      <c r="BK449" s="37"/>
      <c r="BL449" s="37"/>
      <c r="BM449" s="37"/>
      <c r="BN449" s="37"/>
      <c r="BO449" s="37"/>
      <c r="BP449" s="37"/>
      <c r="BQ449" s="37"/>
      <c r="BR449" s="37"/>
      <c r="BS449" s="37"/>
      <c r="BT449" s="37"/>
      <c r="BU449" s="37"/>
      <c r="BV449" s="37"/>
      <c r="BW449" s="37"/>
      <c r="BX449" s="37"/>
      <c r="BY449" s="37"/>
      <c r="BZ449" s="37"/>
      <c r="CA449" s="37"/>
      <c r="CB449" s="37"/>
    </row>
    <row r="450" spans="1:80" s="17" customFormat="1" ht="11.25">
      <c r="A450" s="62" t="s">
        <v>298</v>
      </c>
      <c r="B450" s="47">
        <v>-149795.33</v>
      </c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  <c r="AM450" s="37"/>
      <c r="AN450" s="37"/>
      <c r="AO450" s="37"/>
      <c r="AP450" s="37"/>
      <c r="AQ450" s="37"/>
      <c r="AR450" s="37"/>
      <c r="AS450" s="37"/>
      <c r="AT450" s="37"/>
      <c r="AU450" s="37"/>
      <c r="AV450" s="37"/>
      <c r="AW450" s="37"/>
      <c r="AX450" s="37"/>
      <c r="AY450" s="37"/>
      <c r="AZ450" s="37"/>
      <c r="BA450" s="37"/>
      <c r="BB450" s="37"/>
      <c r="BC450" s="37"/>
      <c r="BD450" s="37"/>
      <c r="BE450" s="37"/>
      <c r="BF450" s="37"/>
      <c r="BG450" s="37"/>
      <c r="BH450" s="37"/>
      <c r="BI450" s="37"/>
      <c r="BJ450" s="37"/>
      <c r="BK450" s="37"/>
      <c r="BL450" s="37"/>
      <c r="BM450" s="37"/>
      <c r="BN450" s="37"/>
      <c r="BO450" s="37"/>
      <c r="BP450" s="37"/>
      <c r="BQ450" s="37"/>
      <c r="BR450" s="37"/>
      <c r="BS450" s="37"/>
      <c r="BT450" s="37"/>
      <c r="BU450" s="37"/>
      <c r="BV450" s="37"/>
      <c r="BW450" s="37"/>
      <c r="BX450" s="37"/>
      <c r="BY450" s="37"/>
      <c r="BZ450" s="37"/>
      <c r="CA450" s="37"/>
      <c r="CB450" s="37"/>
    </row>
    <row r="451" spans="1:80" s="17" customFormat="1" ht="11.25">
      <c r="A451" s="62" t="s">
        <v>299</v>
      </c>
      <c r="B451" s="47">
        <v>-1717148.86</v>
      </c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  <c r="AM451" s="37"/>
      <c r="AN451" s="37"/>
      <c r="AO451" s="37"/>
      <c r="AP451" s="37"/>
      <c r="AQ451" s="37"/>
      <c r="AR451" s="37"/>
      <c r="AS451" s="37"/>
      <c r="AT451" s="37"/>
      <c r="AU451" s="37"/>
      <c r="AV451" s="37"/>
      <c r="AW451" s="37"/>
      <c r="AX451" s="37"/>
      <c r="AY451" s="37"/>
      <c r="AZ451" s="37"/>
      <c r="BA451" s="37"/>
      <c r="BB451" s="37"/>
      <c r="BC451" s="37"/>
      <c r="BD451" s="37"/>
      <c r="BE451" s="37"/>
      <c r="BF451" s="37"/>
      <c r="BG451" s="37"/>
      <c r="BH451" s="37"/>
      <c r="BI451" s="37"/>
      <c r="BJ451" s="37"/>
      <c r="BK451" s="37"/>
      <c r="BL451" s="37"/>
      <c r="BM451" s="37"/>
      <c r="BN451" s="37"/>
      <c r="BO451" s="37"/>
      <c r="BP451" s="37"/>
      <c r="BQ451" s="37"/>
      <c r="BR451" s="37"/>
      <c r="BS451" s="37"/>
      <c r="BT451" s="37"/>
      <c r="BU451" s="37"/>
      <c r="BV451" s="37"/>
      <c r="BW451" s="37"/>
      <c r="BX451" s="37"/>
      <c r="BY451" s="37"/>
      <c r="BZ451" s="37"/>
      <c r="CA451" s="37"/>
      <c r="CB451" s="37"/>
    </row>
    <row r="452" spans="1:80" s="17" customFormat="1" ht="11.25">
      <c r="A452" s="62" t="s">
        <v>300</v>
      </c>
      <c r="B452" s="47">
        <v>39083.95</v>
      </c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  <c r="AM452" s="37"/>
      <c r="AN452" s="37"/>
      <c r="AO452" s="37"/>
      <c r="AP452" s="37"/>
      <c r="AQ452" s="37"/>
      <c r="AR452" s="37"/>
      <c r="AS452" s="37"/>
      <c r="AT452" s="37"/>
      <c r="AU452" s="37"/>
      <c r="AV452" s="37"/>
      <c r="AW452" s="37"/>
      <c r="AX452" s="37"/>
      <c r="AY452" s="37"/>
      <c r="AZ452" s="37"/>
      <c r="BA452" s="37"/>
      <c r="BB452" s="37"/>
      <c r="BC452" s="37"/>
      <c r="BD452" s="37"/>
      <c r="BE452" s="37"/>
      <c r="BF452" s="37"/>
      <c r="BG452" s="37"/>
      <c r="BH452" s="37"/>
      <c r="BI452" s="37"/>
      <c r="BJ452" s="37"/>
      <c r="BK452" s="37"/>
      <c r="BL452" s="37"/>
      <c r="BM452" s="37"/>
      <c r="BN452" s="37"/>
      <c r="BO452" s="37"/>
      <c r="BP452" s="37"/>
      <c r="BQ452" s="37"/>
      <c r="BR452" s="37"/>
      <c r="BS452" s="37"/>
      <c r="BT452" s="37"/>
      <c r="BU452" s="37"/>
      <c r="BV452" s="37"/>
      <c r="BW452" s="37"/>
      <c r="BX452" s="37"/>
      <c r="BY452" s="37"/>
      <c r="BZ452" s="37"/>
      <c r="CA452" s="37"/>
      <c r="CB452" s="37"/>
    </row>
    <row r="453" spans="1:80" s="17" customFormat="1" ht="11.25">
      <c r="A453" s="62" t="s">
        <v>301</v>
      </c>
      <c r="B453" s="4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  <c r="AM453" s="37"/>
      <c r="AN453" s="37"/>
      <c r="AO453" s="37"/>
      <c r="AP453" s="37"/>
      <c r="AQ453" s="37"/>
      <c r="AR453" s="37"/>
      <c r="AS453" s="37"/>
      <c r="AT453" s="37"/>
      <c r="AU453" s="37"/>
      <c r="AV453" s="37"/>
      <c r="AW453" s="37"/>
      <c r="AX453" s="37"/>
      <c r="AY453" s="37"/>
      <c r="AZ453" s="37"/>
      <c r="BA453" s="37"/>
      <c r="BB453" s="37"/>
      <c r="BC453" s="37"/>
      <c r="BD453" s="37"/>
      <c r="BE453" s="37"/>
      <c r="BF453" s="37"/>
      <c r="BG453" s="37"/>
      <c r="BH453" s="37"/>
      <c r="BI453" s="37"/>
      <c r="BJ453" s="37"/>
      <c r="BK453" s="37"/>
      <c r="BL453" s="37"/>
      <c r="BM453" s="37"/>
      <c r="BN453" s="37"/>
      <c r="BO453" s="37"/>
      <c r="BP453" s="37"/>
      <c r="BQ453" s="37"/>
      <c r="BR453" s="37"/>
      <c r="BS453" s="37"/>
      <c r="BT453" s="37"/>
      <c r="BU453" s="37"/>
      <c r="BV453" s="37"/>
      <c r="BW453" s="37"/>
      <c r="BX453" s="37"/>
      <c r="BY453" s="37"/>
      <c r="BZ453" s="37"/>
      <c r="CA453" s="37"/>
      <c r="CB453" s="37"/>
    </row>
    <row r="454" spans="1:80" s="17" customFormat="1" ht="11.25">
      <c r="A454" s="62" t="s">
        <v>302</v>
      </c>
      <c r="B454" s="4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  <c r="AM454" s="37"/>
      <c r="AN454" s="37"/>
      <c r="AO454" s="37"/>
      <c r="AP454" s="37"/>
      <c r="AQ454" s="37"/>
      <c r="AR454" s="37"/>
      <c r="AS454" s="37"/>
      <c r="AT454" s="37"/>
      <c r="AU454" s="37"/>
      <c r="AV454" s="37"/>
      <c r="AW454" s="37"/>
      <c r="AX454" s="37"/>
      <c r="AY454" s="37"/>
      <c r="AZ454" s="37"/>
      <c r="BA454" s="37"/>
      <c r="BB454" s="37"/>
      <c r="BC454" s="37"/>
      <c r="BD454" s="37"/>
      <c r="BE454" s="37"/>
      <c r="BF454" s="37"/>
      <c r="BG454" s="37"/>
      <c r="BH454" s="37"/>
      <c r="BI454" s="37"/>
      <c r="BJ454" s="37"/>
      <c r="BK454" s="37"/>
      <c r="BL454" s="37"/>
      <c r="BM454" s="37"/>
      <c r="BN454" s="37"/>
      <c r="BO454" s="37"/>
      <c r="BP454" s="37"/>
      <c r="BQ454" s="37"/>
      <c r="BR454" s="37"/>
      <c r="BS454" s="37"/>
      <c r="BT454" s="37"/>
      <c r="BU454" s="37"/>
      <c r="BV454" s="37"/>
      <c r="BW454" s="37"/>
      <c r="BX454" s="37"/>
      <c r="BY454" s="37"/>
      <c r="BZ454" s="37"/>
      <c r="CA454" s="37"/>
      <c r="CB454" s="37"/>
    </row>
    <row r="455" spans="1:80" s="17" customFormat="1" ht="11.25">
      <c r="A455" s="38" t="s">
        <v>303</v>
      </c>
      <c r="B455" s="4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F455" s="37"/>
      <c r="AG455" s="37"/>
      <c r="AH455" s="37"/>
      <c r="AI455" s="37"/>
      <c r="AJ455" s="37"/>
      <c r="AK455" s="37"/>
      <c r="AL455" s="37"/>
      <c r="AM455" s="37"/>
      <c r="AN455" s="37"/>
      <c r="AO455" s="37"/>
      <c r="AP455" s="37"/>
      <c r="AQ455" s="37"/>
      <c r="AR455" s="37"/>
      <c r="AS455" s="37"/>
      <c r="AT455" s="37"/>
      <c r="AU455" s="37"/>
      <c r="AV455" s="37"/>
      <c r="AW455" s="37"/>
      <c r="AX455" s="37"/>
      <c r="AY455" s="37"/>
      <c r="AZ455" s="37"/>
      <c r="BA455" s="37"/>
      <c r="BB455" s="37"/>
      <c r="BC455" s="37"/>
      <c r="BD455" s="37"/>
      <c r="BE455" s="37"/>
      <c r="BF455" s="37"/>
      <c r="BG455" s="37"/>
      <c r="BH455" s="37"/>
      <c r="BI455" s="37"/>
      <c r="BJ455" s="37"/>
      <c r="BK455" s="37"/>
      <c r="BL455" s="37"/>
      <c r="BM455" s="37"/>
      <c r="BN455" s="37"/>
      <c r="BO455" s="37"/>
      <c r="BP455" s="37"/>
      <c r="BQ455" s="37"/>
      <c r="BR455" s="37"/>
      <c r="BS455" s="37"/>
      <c r="BT455" s="37"/>
      <c r="BU455" s="37"/>
      <c r="BV455" s="37"/>
      <c r="BW455" s="37"/>
      <c r="BX455" s="37"/>
      <c r="BY455" s="37"/>
      <c r="BZ455" s="37"/>
      <c r="CA455" s="37"/>
      <c r="CB455" s="37"/>
    </row>
    <row r="456" spans="1:254" s="17" customFormat="1" ht="11.25">
      <c r="A456" s="58" t="s">
        <v>304</v>
      </c>
      <c r="B456" s="16">
        <f>B457+B458</f>
        <v>0</v>
      </c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  <c r="BL456" s="28"/>
      <c r="BM456" s="28"/>
      <c r="BN456" s="28"/>
      <c r="BO456" s="28"/>
      <c r="BP456" s="28"/>
      <c r="BQ456" s="28"/>
      <c r="BR456" s="28"/>
      <c r="BS456" s="28"/>
      <c r="BT456" s="28"/>
      <c r="BU456" s="28"/>
      <c r="BV456" s="28"/>
      <c r="BW456" s="28"/>
      <c r="BX456" s="28"/>
      <c r="BY456" s="28"/>
      <c r="BZ456" s="28"/>
      <c r="CA456" s="28"/>
      <c r="CB456" s="28"/>
      <c r="CC456" s="11"/>
      <c r="CD456" s="11"/>
      <c r="CE456" s="11"/>
      <c r="CF456" s="11"/>
      <c r="CG456" s="11"/>
      <c r="CH456" s="11"/>
      <c r="CI456" s="11"/>
      <c r="CJ456" s="11"/>
      <c r="CK456" s="11"/>
      <c r="CL456" s="11"/>
      <c r="CM456" s="11"/>
      <c r="CN456" s="11"/>
      <c r="CO456" s="11"/>
      <c r="CP456" s="11"/>
      <c r="CQ456" s="11"/>
      <c r="CR456" s="11"/>
      <c r="CS456" s="11"/>
      <c r="CT456" s="11"/>
      <c r="CU456" s="11"/>
      <c r="CV456" s="11"/>
      <c r="CW456" s="11"/>
      <c r="CX456" s="11"/>
      <c r="CY456" s="11"/>
      <c r="CZ456" s="11"/>
      <c r="DA456" s="11"/>
      <c r="DB456" s="11"/>
      <c r="DC456" s="11"/>
      <c r="DD456" s="11"/>
      <c r="DE456" s="11"/>
      <c r="DF456" s="11"/>
      <c r="DG456" s="11"/>
      <c r="DH456" s="11"/>
      <c r="DI456" s="11"/>
      <c r="DJ456" s="11"/>
      <c r="DK456" s="11"/>
      <c r="DL456" s="11"/>
      <c r="DM456" s="11"/>
      <c r="DN456" s="11"/>
      <c r="DO456" s="11"/>
      <c r="DP456" s="11"/>
      <c r="DQ456" s="11"/>
      <c r="DR456" s="11"/>
      <c r="DS456" s="11"/>
      <c r="DT456" s="11"/>
      <c r="DU456" s="11"/>
      <c r="DV456" s="11"/>
      <c r="DW456" s="11"/>
      <c r="DX456" s="11"/>
      <c r="DY456" s="11"/>
      <c r="DZ456" s="11"/>
      <c r="EA456" s="11"/>
      <c r="EB456" s="11"/>
      <c r="EC456" s="11"/>
      <c r="ED456" s="11"/>
      <c r="EE456" s="11"/>
      <c r="EF456" s="11"/>
      <c r="EG456" s="11"/>
      <c r="EH456" s="11"/>
      <c r="EI456" s="11"/>
      <c r="EJ456" s="11"/>
      <c r="EK456" s="11"/>
      <c r="EL456" s="11"/>
      <c r="EM456" s="11"/>
      <c r="EN456" s="11"/>
      <c r="EO456" s="11"/>
      <c r="EP456" s="11"/>
      <c r="EQ456" s="11"/>
      <c r="ER456" s="11"/>
      <c r="ES456" s="11"/>
      <c r="ET456" s="11"/>
      <c r="EU456" s="11"/>
      <c r="EV456" s="11"/>
      <c r="EW456" s="11"/>
      <c r="EX456" s="11"/>
      <c r="EY456" s="11"/>
      <c r="EZ456" s="11"/>
      <c r="FA456" s="11"/>
      <c r="FB456" s="11"/>
      <c r="FC456" s="11"/>
      <c r="FD456" s="11"/>
      <c r="FE456" s="11"/>
      <c r="FF456" s="11"/>
      <c r="FG456" s="11"/>
      <c r="FH456" s="11"/>
      <c r="FI456" s="11"/>
      <c r="FJ456" s="11"/>
      <c r="FK456" s="11"/>
      <c r="FL456" s="11"/>
      <c r="FM456" s="11"/>
      <c r="FN456" s="11"/>
      <c r="FO456" s="11"/>
      <c r="FP456" s="11"/>
      <c r="FQ456" s="11"/>
      <c r="FR456" s="11"/>
      <c r="FS456" s="11"/>
      <c r="FT456" s="11"/>
      <c r="FU456" s="11"/>
      <c r="FV456" s="11"/>
      <c r="FW456" s="11"/>
      <c r="FX456" s="11"/>
      <c r="FY456" s="11"/>
      <c r="FZ456" s="11"/>
      <c r="GA456" s="11"/>
      <c r="GB456" s="11"/>
      <c r="GC456" s="11"/>
      <c r="GD456" s="11"/>
      <c r="GE456" s="11"/>
      <c r="GF456" s="11"/>
      <c r="GG456" s="11"/>
      <c r="GH456" s="11"/>
      <c r="GI456" s="11"/>
      <c r="GJ456" s="11"/>
      <c r="GK456" s="11"/>
      <c r="GL456" s="11"/>
      <c r="GM456" s="11"/>
      <c r="GN456" s="11"/>
      <c r="GO456" s="11"/>
      <c r="GP456" s="11"/>
      <c r="GQ456" s="11"/>
      <c r="GR456" s="11"/>
      <c r="GS456" s="11"/>
      <c r="GT456" s="11"/>
      <c r="GU456" s="11"/>
      <c r="GV456" s="11"/>
      <c r="GW456" s="11"/>
      <c r="GX456" s="11"/>
      <c r="GY456" s="11"/>
      <c r="GZ456" s="11"/>
      <c r="HA456" s="11"/>
      <c r="HB456" s="11"/>
      <c r="HC456" s="11"/>
      <c r="HD456" s="11"/>
      <c r="HE456" s="11"/>
      <c r="HF456" s="11"/>
      <c r="HG456" s="11"/>
      <c r="HH456" s="11"/>
      <c r="HI456" s="11"/>
      <c r="HJ456" s="11"/>
      <c r="HK456" s="11"/>
      <c r="HL456" s="11"/>
      <c r="HM456" s="11"/>
      <c r="HN456" s="11"/>
      <c r="HO456" s="11"/>
      <c r="HP456" s="11"/>
      <c r="HQ456" s="11"/>
      <c r="HR456" s="11"/>
      <c r="HS456" s="11"/>
      <c r="HT456" s="11"/>
      <c r="HU456" s="11"/>
      <c r="HV456" s="11"/>
      <c r="HW456" s="11"/>
      <c r="HX456" s="11"/>
      <c r="HY456" s="11"/>
      <c r="HZ456" s="11"/>
      <c r="IA456" s="11"/>
      <c r="IB456" s="11"/>
      <c r="IC456" s="11"/>
      <c r="ID456" s="11"/>
      <c r="IE456" s="11"/>
      <c r="IF456" s="11"/>
      <c r="IG456" s="11"/>
      <c r="IH456" s="11"/>
      <c r="II456" s="11"/>
      <c r="IJ456" s="11"/>
      <c r="IK456" s="11"/>
      <c r="IL456" s="11"/>
      <c r="IM456" s="11"/>
      <c r="IN456" s="11"/>
      <c r="IO456" s="11"/>
      <c r="IP456" s="11"/>
      <c r="IQ456" s="11"/>
      <c r="IR456" s="11"/>
      <c r="IS456" s="11"/>
      <c r="IT456" s="11"/>
    </row>
    <row r="457" spans="1:80" s="17" customFormat="1" ht="11.25">
      <c r="A457" s="38" t="s">
        <v>305</v>
      </c>
      <c r="B457" s="4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F457" s="37"/>
      <c r="AG457" s="37"/>
      <c r="AH457" s="37"/>
      <c r="AI457" s="37"/>
      <c r="AJ457" s="37"/>
      <c r="AK457" s="37"/>
      <c r="AL457" s="37"/>
      <c r="AM457" s="37"/>
      <c r="AN457" s="37"/>
      <c r="AO457" s="37"/>
      <c r="AP457" s="37"/>
      <c r="AQ457" s="37"/>
      <c r="AR457" s="37"/>
      <c r="AS457" s="37"/>
      <c r="AT457" s="37"/>
      <c r="AU457" s="37"/>
      <c r="AV457" s="37"/>
      <c r="AW457" s="37"/>
      <c r="AX457" s="37"/>
      <c r="AY457" s="37"/>
      <c r="AZ457" s="37"/>
      <c r="BA457" s="37"/>
      <c r="BB457" s="37"/>
      <c r="BC457" s="37"/>
      <c r="BD457" s="37"/>
      <c r="BE457" s="37"/>
      <c r="BF457" s="37"/>
      <c r="BG457" s="37"/>
      <c r="BH457" s="37"/>
      <c r="BI457" s="37"/>
      <c r="BJ457" s="37"/>
      <c r="BK457" s="37"/>
      <c r="BL457" s="37"/>
      <c r="BM457" s="37"/>
      <c r="BN457" s="37"/>
      <c r="BO457" s="37"/>
      <c r="BP457" s="37"/>
      <c r="BQ457" s="37"/>
      <c r="BR457" s="37"/>
      <c r="BS457" s="37"/>
      <c r="BT457" s="37"/>
      <c r="BU457" s="37"/>
      <c r="BV457" s="37"/>
      <c r="BW457" s="37"/>
      <c r="BX457" s="37"/>
      <c r="BY457" s="37"/>
      <c r="BZ457" s="37"/>
      <c r="CA457" s="37"/>
      <c r="CB457" s="37"/>
    </row>
    <row r="458" spans="1:80" s="17" customFormat="1" ht="11.25">
      <c r="A458" s="38" t="s">
        <v>306</v>
      </c>
      <c r="B458" s="4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  <c r="AM458" s="37"/>
      <c r="AN458" s="37"/>
      <c r="AO458" s="37"/>
      <c r="AP458" s="37"/>
      <c r="AQ458" s="37"/>
      <c r="AR458" s="37"/>
      <c r="AS458" s="37"/>
      <c r="AT458" s="37"/>
      <c r="AU458" s="37"/>
      <c r="AV458" s="37"/>
      <c r="AW458" s="37"/>
      <c r="AX458" s="37"/>
      <c r="AY458" s="37"/>
      <c r="AZ458" s="37"/>
      <c r="BA458" s="37"/>
      <c r="BB458" s="37"/>
      <c r="BC458" s="37"/>
      <c r="BD458" s="37"/>
      <c r="BE458" s="37"/>
      <c r="BF458" s="37"/>
      <c r="BG458" s="37"/>
      <c r="BH458" s="37"/>
      <c r="BI458" s="37"/>
      <c r="BJ458" s="37"/>
      <c r="BK458" s="37"/>
      <c r="BL458" s="37"/>
      <c r="BM458" s="37"/>
      <c r="BN458" s="37"/>
      <c r="BO458" s="37"/>
      <c r="BP458" s="37"/>
      <c r="BQ458" s="37"/>
      <c r="BR458" s="37"/>
      <c r="BS458" s="37"/>
      <c r="BT458" s="37"/>
      <c r="BU458" s="37"/>
      <c r="BV458" s="37"/>
      <c r="BW458" s="37"/>
      <c r="BX458" s="37"/>
      <c r="BY458" s="37"/>
      <c r="BZ458" s="37"/>
      <c r="CA458" s="37"/>
      <c r="CB458" s="37"/>
    </row>
    <row r="459" spans="1:80" s="17" customFormat="1" ht="11.25">
      <c r="A459" s="58" t="s">
        <v>307</v>
      </c>
      <c r="B459" s="16">
        <f>B460+B461+B462+B463</f>
        <v>0</v>
      </c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  <c r="BL459" s="28"/>
      <c r="BM459" s="28"/>
      <c r="BN459" s="28"/>
      <c r="BO459" s="28"/>
      <c r="BP459" s="28"/>
      <c r="BQ459" s="28"/>
      <c r="BR459" s="28"/>
      <c r="BS459" s="28"/>
      <c r="BT459" s="28"/>
      <c r="BU459" s="28"/>
      <c r="BV459" s="28"/>
      <c r="BW459" s="28"/>
      <c r="BX459" s="28"/>
      <c r="BY459" s="28"/>
      <c r="BZ459" s="28"/>
      <c r="CA459" s="28"/>
      <c r="CB459" s="28"/>
    </row>
    <row r="460" spans="1:80" s="17" customFormat="1" ht="11.25">
      <c r="A460" s="38" t="s">
        <v>308</v>
      </c>
      <c r="B460" s="4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  <c r="AM460" s="37"/>
      <c r="AN460" s="37"/>
      <c r="AO460" s="37"/>
      <c r="AP460" s="37"/>
      <c r="AQ460" s="37"/>
      <c r="AR460" s="37"/>
      <c r="AS460" s="37"/>
      <c r="AT460" s="37"/>
      <c r="AU460" s="37"/>
      <c r="AV460" s="37"/>
      <c r="AW460" s="37"/>
      <c r="AX460" s="37"/>
      <c r="AY460" s="37"/>
      <c r="AZ460" s="37"/>
      <c r="BA460" s="37"/>
      <c r="BB460" s="37"/>
      <c r="BC460" s="37"/>
      <c r="BD460" s="37"/>
      <c r="BE460" s="37"/>
      <c r="BF460" s="37"/>
      <c r="BG460" s="37"/>
      <c r="BH460" s="37"/>
      <c r="BI460" s="37"/>
      <c r="BJ460" s="37"/>
      <c r="BK460" s="37"/>
      <c r="BL460" s="37"/>
      <c r="BM460" s="37"/>
      <c r="BN460" s="37"/>
      <c r="BO460" s="37"/>
      <c r="BP460" s="37"/>
      <c r="BQ460" s="37"/>
      <c r="BR460" s="37"/>
      <c r="BS460" s="37"/>
      <c r="BT460" s="37"/>
      <c r="BU460" s="37"/>
      <c r="BV460" s="37"/>
      <c r="BW460" s="37"/>
      <c r="BX460" s="37"/>
      <c r="BY460" s="37"/>
      <c r="BZ460" s="37"/>
      <c r="CA460" s="37"/>
      <c r="CB460" s="37"/>
    </row>
    <row r="461" spans="1:80" s="17" customFormat="1" ht="11.25">
      <c r="A461" s="38" t="s">
        <v>309</v>
      </c>
      <c r="B461" s="4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  <c r="AM461" s="37"/>
      <c r="AN461" s="37"/>
      <c r="AO461" s="37"/>
      <c r="AP461" s="37"/>
      <c r="AQ461" s="37"/>
      <c r="AR461" s="37"/>
      <c r="AS461" s="37"/>
      <c r="AT461" s="37"/>
      <c r="AU461" s="37"/>
      <c r="AV461" s="37"/>
      <c r="AW461" s="37"/>
      <c r="AX461" s="37"/>
      <c r="AY461" s="37"/>
      <c r="AZ461" s="37"/>
      <c r="BA461" s="37"/>
      <c r="BB461" s="37"/>
      <c r="BC461" s="37"/>
      <c r="BD461" s="37"/>
      <c r="BE461" s="37"/>
      <c r="BF461" s="37"/>
      <c r="BG461" s="37"/>
      <c r="BH461" s="37"/>
      <c r="BI461" s="37"/>
      <c r="BJ461" s="37"/>
      <c r="BK461" s="37"/>
      <c r="BL461" s="37"/>
      <c r="BM461" s="37"/>
      <c r="BN461" s="37"/>
      <c r="BO461" s="37"/>
      <c r="BP461" s="37"/>
      <c r="BQ461" s="37"/>
      <c r="BR461" s="37"/>
      <c r="BS461" s="37"/>
      <c r="BT461" s="37"/>
      <c r="BU461" s="37"/>
      <c r="BV461" s="37"/>
      <c r="BW461" s="37"/>
      <c r="BX461" s="37"/>
      <c r="BY461" s="37"/>
      <c r="BZ461" s="37"/>
      <c r="CA461" s="37"/>
      <c r="CB461" s="37"/>
    </row>
    <row r="462" spans="1:80" s="17" customFormat="1" ht="11.25">
      <c r="A462" s="38" t="s">
        <v>310</v>
      </c>
      <c r="B462" s="4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  <c r="AM462" s="37"/>
      <c r="AN462" s="37"/>
      <c r="AO462" s="37"/>
      <c r="AP462" s="37"/>
      <c r="AQ462" s="37"/>
      <c r="AR462" s="37"/>
      <c r="AS462" s="37"/>
      <c r="AT462" s="37"/>
      <c r="AU462" s="37"/>
      <c r="AV462" s="37"/>
      <c r="AW462" s="37"/>
      <c r="AX462" s="37"/>
      <c r="AY462" s="37"/>
      <c r="AZ462" s="37"/>
      <c r="BA462" s="37"/>
      <c r="BB462" s="37"/>
      <c r="BC462" s="37"/>
      <c r="BD462" s="37"/>
      <c r="BE462" s="37"/>
      <c r="BF462" s="37"/>
      <c r="BG462" s="37"/>
      <c r="BH462" s="37"/>
      <c r="BI462" s="37"/>
      <c r="BJ462" s="37"/>
      <c r="BK462" s="37"/>
      <c r="BL462" s="37"/>
      <c r="BM462" s="37"/>
      <c r="BN462" s="37"/>
      <c r="BO462" s="37"/>
      <c r="BP462" s="37"/>
      <c r="BQ462" s="37"/>
      <c r="BR462" s="37"/>
      <c r="BS462" s="37"/>
      <c r="BT462" s="37"/>
      <c r="BU462" s="37"/>
      <c r="BV462" s="37"/>
      <c r="BW462" s="37"/>
      <c r="BX462" s="37"/>
      <c r="BY462" s="37"/>
      <c r="BZ462" s="37"/>
      <c r="CA462" s="37"/>
      <c r="CB462" s="37"/>
    </row>
    <row r="463" spans="1:80" s="17" customFormat="1" ht="11.25">
      <c r="A463" s="38" t="s">
        <v>311</v>
      </c>
      <c r="B463" s="4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  <c r="AM463" s="37"/>
      <c r="AN463" s="37"/>
      <c r="AO463" s="37"/>
      <c r="AP463" s="37"/>
      <c r="AQ463" s="37"/>
      <c r="AR463" s="37"/>
      <c r="AS463" s="37"/>
      <c r="AT463" s="37"/>
      <c r="AU463" s="37"/>
      <c r="AV463" s="37"/>
      <c r="AW463" s="37"/>
      <c r="AX463" s="37"/>
      <c r="AY463" s="37"/>
      <c r="AZ463" s="37"/>
      <c r="BA463" s="37"/>
      <c r="BB463" s="37"/>
      <c r="BC463" s="37"/>
      <c r="BD463" s="37"/>
      <c r="BE463" s="37"/>
      <c r="BF463" s="37"/>
      <c r="BG463" s="37"/>
      <c r="BH463" s="37"/>
      <c r="BI463" s="37"/>
      <c r="BJ463" s="37"/>
      <c r="BK463" s="37"/>
      <c r="BL463" s="37"/>
      <c r="BM463" s="37"/>
      <c r="BN463" s="37"/>
      <c r="BO463" s="37"/>
      <c r="BP463" s="37"/>
      <c r="BQ463" s="37"/>
      <c r="BR463" s="37"/>
      <c r="BS463" s="37"/>
      <c r="BT463" s="37"/>
      <c r="BU463" s="37"/>
      <c r="BV463" s="37"/>
      <c r="BW463" s="37"/>
      <c r="BX463" s="37"/>
      <c r="BY463" s="37"/>
      <c r="BZ463" s="37"/>
      <c r="CA463" s="37"/>
      <c r="CB463" s="37"/>
    </row>
    <row r="464" spans="1:80" s="17" customFormat="1" ht="11.25">
      <c r="A464" s="58" t="s">
        <v>312</v>
      </c>
      <c r="B464" s="16">
        <f>B465+B466</f>
        <v>0</v>
      </c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  <c r="BL464" s="28"/>
      <c r="BM464" s="28"/>
      <c r="BN464" s="28"/>
      <c r="BO464" s="28"/>
      <c r="BP464" s="28"/>
      <c r="BQ464" s="28"/>
      <c r="BR464" s="28"/>
      <c r="BS464" s="28"/>
      <c r="BT464" s="28"/>
      <c r="BU464" s="28"/>
      <c r="BV464" s="28"/>
      <c r="BW464" s="28"/>
      <c r="BX464" s="28"/>
      <c r="BY464" s="28"/>
      <c r="BZ464" s="28"/>
      <c r="CA464" s="28"/>
      <c r="CB464" s="28"/>
    </row>
    <row r="465" spans="1:80" s="17" customFormat="1" ht="11.25">
      <c r="A465" s="38" t="s">
        <v>313</v>
      </c>
      <c r="B465" s="4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  <c r="AT465" s="37"/>
      <c r="AU465" s="37"/>
      <c r="AV465" s="37"/>
      <c r="AW465" s="37"/>
      <c r="AX465" s="37"/>
      <c r="AY465" s="37"/>
      <c r="AZ465" s="37"/>
      <c r="BA465" s="37"/>
      <c r="BB465" s="37"/>
      <c r="BC465" s="37"/>
      <c r="BD465" s="37"/>
      <c r="BE465" s="37"/>
      <c r="BF465" s="37"/>
      <c r="BG465" s="37"/>
      <c r="BH465" s="37"/>
      <c r="BI465" s="37"/>
      <c r="BJ465" s="37"/>
      <c r="BK465" s="37"/>
      <c r="BL465" s="37"/>
      <c r="BM465" s="37"/>
      <c r="BN465" s="37"/>
      <c r="BO465" s="37"/>
      <c r="BP465" s="37"/>
      <c r="BQ465" s="37"/>
      <c r="BR465" s="37"/>
      <c r="BS465" s="37"/>
      <c r="BT465" s="37"/>
      <c r="BU465" s="37"/>
      <c r="BV465" s="37"/>
      <c r="BW465" s="37"/>
      <c r="BX465" s="37"/>
      <c r="BY465" s="37"/>
      <c r="BZ465" s="37"/>
      <c r="CA465" s="37"/>
      <c r="CB465" s="37"/>
    </row>
    <row r="466" spans="1:80" s="17" customFormat="1" ht="11.25">
      <c r="A466" s="38" t="s">
        <v>314</v>
      </c>
      <c r="B466" s="4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  <c r="AM466" s="37"/>
      <c r="AN466" s="37"/>
      <c r="AO466" s="37"/>
      <c r="AP466" s="37"/>
      <c r="AQ466" s="37"/>
      <c r="AR466" s="37"/>
      <c r="AS466" s="37"/>
      <c r="AT466" s="37"/>
      <c r="AU466" s="37"/>
      <c r="AV466" s="37"/>
      <c r="AW466" s="37"/>
      <c r="AX466" s="37"/>
      <c r="AY466" s="37"/>
      <c r="AZ466" s="37"/>
      <c r="BA466" s="37"/>
      <c r="BB466" s="37"/>
      <c r="BC466" s="37"/>
      <c r="BD466" s="37"/>
      <c r="BE466" s="37"/>
      <c r="BF466" s="37"/>
      <c r="BG466" s="37"/>
      <c r="BH466" s="37"/>
      <c r="BI466" s="37"/>
      <c r="BJ466" s="37"/>
      <c r="BK466" s="37"/>
      <c r="BL466" s="37"/>
      <c r="BM466" s="37"/>
      <c r="BN466" s="37"/>
      <c r="BO466" s="37"/>
      <c r="BP466" s="37"/>
      <c r="BQ466" s="37"/>
      <c r="BR466" s="37"/>
      <c r="BS466" s="37"/>
      <c r="BT466" s="37"/>
      <c r="BU466" s="37"/>
      <c r="BV466" s="37"/>
      <c r="BW466" s="37"/>
      <c r="BX466" s="37"/>
      <c r="BY466" s="37"/>
      <c r="BZ466" s="37"/>
      <c r="CA466" s="37"/>
      <c r="CB466" s="37"/>
    </row>
    <row r="467" spans="1:80" s="17" customFormat="1" ht="11.25">
      <c r="A467" s="58" t="s">
        <v>315</v>
      </c>
      <c r="B467" s="16">
        <f>B468+B469</f>
        <v>-1285632</v>
      </c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  <c r="BL467" s="28"/>
      <c r="BM467" s="28"/>
      <c r="BN467" s="28"/>
      <c r="BO467" s="28"/>
      <c r="BP467" s="28"/>
      <c r="BQ467" s="28"/>
      <c r="BR467" s="28"/>
      <c r="BS467" s="28"/>
      <c r="BT467" s="28"/>
      <c r="BU467" s="28"/>
      <c r="BV467" s="28"/>
      <c r="BW467" s="28"/>
      <c r="BX467" s="28"/>
      <c r="BY467" s="28"/>
      <c r="BZ467" s="28"/>
      <c r="CA467" s="28"/>
      <c r="CB467" s="28"/>
    </row>
    <row r="468" spans="1:80" s="17" customFormat="1" ht="11.25">
      <c r="A468" s="38" t="s">
        <v>316</v>
      </c>
      <c r="B468" s="47">
        <v>1907130</v>
      </c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F468" s="37"/>
      <c r="AG468" s="37"/>
      <c r="AH468" s="37"/>
      <c r="AI468" s="37"/>
      <c r="AJ468" s="37"/>
      <c r="AK468" s="37"/>
      <c r="AL468" s="37"/>
      <c r="AM468" s="37"/>
      <c r="AN468" s="37"/>
      <c r="AO468" s="37"/>
      <c r="AP468" s="37"/>
      <c r="AQ468" s="37"/>
      <c r="AR468" s="37"/>
      <c r="AS468" s="37"/>
      <c r="AT468" s="37"/>
      <c r="AU468" s="37"/>
      <c r="AV468" s="37"/>
      <c r="AW468" s="37"/>
      <c r="AX468" s="37"/>
      <c r="AY468" s="37"/>
      <c r="AZ468" s="37"/>
      <c r="BA468" s="37"/>
      <c r="BB468" s="37"/>
      <c r="BC468" s="37"/>
      <c r="BD468" s="37"/>
      <c r="BE468" s="37"/>
      <c r="BF468" s="37"/>
      <c r="BG468" s="37"/>
      <c r="BH468" s="37"/>
      <c r="BI468" s="37"/>
      <c r="BJ468" s="37"/>
      <c r="BK468" s="37"/>
      <c r="BL468" s="37"/>
      <c r="BM468" s="37"/>
      <c r="BN468" s="37"/>
      <c r="BO468" s="37"/>
      <c r="BP468" s="37"/>
      <c r="BQ468" s="37"/>
      <c r="BR468" s="37"/>
      <c r="BS468" s="37"/>
      <c r="BT468" s="37"/>
      <c r="BU468" s="37"/>
      <c r="BV468" s="37"/>
      <c r="BW468" s="37"/>
      <c r="BX468" s="37"/>
      <c r="BY468" s="37"/>
      <c r="BZ468" s="37"/>
      <c r="CA468" s="37"/>
      <c r="CB468" s="37"/>
    </row>
    <row r="469" spans="1:80" s="17" customFormat="1" ht="11.25">
      <c r="A469" s="38" t="s">
        <v>317</v>
      </c>
      <c r="B469" s="47">
        <v>-3192762</v>
      </c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F469" s="37"/>
      <c r="AG469" s="37"/>
      <c r="AH469" s="37"/>
      <c r="AI469" s="37"/>
      <c r="AJ469" s="37"/>
      <c r="AK469" s="37"/>
      <c r="AL469" s="37"/>
      <c r="AM469" s="37"/>
      <c r="AN469" s="37"/>
      <c r="AO469" s="37"/>
      <c r="AP469" s="37"/>
      <c r="AQ469" s="37"/>
      <c r="AR469" s="37"/>
      <c r="AS469" s="37"/>
      <c r="AT469" s="37"/>
      <c r="AU469" s="37"/>
      <c r="AV469" s="37"/>
      <c r="AW469" s="37"/>
      <c r="AX469" s="37"/>
      <c r="AY469" s="37"/>
      <c r="AZ469" s="37"/>
      <c r="BA469" s="37"/>
      <c r="BB469" s="37"/>
      <c r="BC469" s="37"/>
      <c r="BD469" s="37"/>
      <c r="BE469" s="37"/>
      <c r="BF469" s="37"/>
      <c r="BG469" s="37"/>
      <c r="BH469" s="37"/>
      <c r="BI469" s="37"/>
      <c r="BJ469" s="37"/>
      <c r="BK469" s="37"/>
      <c r="BL469" s="37"/>
      <c r="BM469" s="37"/>
      <c r="BN469" s="37"/>
      <c r="BO469" s="37"/>
      <c r="BP469" s="37"/>
      <c r="BQ469" s="37"/>
      <c r="BR469" s="37"/>
      <c r="BS469" s="37"/>
      <c r="BT469" s="37"/>
      <c r="BU469" s="37"/>
      <c r="BV469" s="37"/>
      <c r="BW469" s="37"/>
      <c r="BX469" s="37"/>
      <c r="BY469" s="37"/>
      <c r="BZ469" s="37"/>
      <c r="CA469" s="37"/>
      <c r="CB469" s="37"/>
    </row>
    <row r="470" spans="1:80" s="17" customFormat="1" ht="11.25">
      <c r="A470" s="58" t="s">
        <v>318</v>
      </c>
      <c r="B470" s="50">
        <v>0</v>
      </c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  <c r="BL470" s="28"/>
      <c r="BM470" s="28"/>
      <c r="BN470" s="28"/>
      <c r="BO470" s="28"/>
      <c r="BP470" s="28"/>
      <c r="BQ470" s="28"/>
      <c r="BR470" s="28"/>
      <c r="BS470" s="28"/>
      <c r="BT470" s="28"/>
      <c r="BU470" s="28"/>
      <c r="BV470" s="28"/>
      <c r="BW470" s="28"/>
      <c r="BX470" s="28"/>
      <c r="BY470" s="28"/>
      <c r="BZ470" s="28"/>
      <c r="CA470" s="28"/>
      <c r="CB470" s="28"/>
    </row>
    <row r="471" spans="1:80" s="17" customFormat="1" ht="11.25">
      <c r="A471" s="58" t="s">
        <v>319</v>
      </c>
      <c r="B471" s="50">
        <v>406018.07</v>
      </c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  <c r="BL471" s="28"/>
      <c r="BM471" s="28"/>
      <c r="BN471" s="28"/>
      <c r="BO471" s="28"/>
      <c r="BP471" s="28"/>
      <c r="BQ471" s="28"/>
      <c r="BR471" s="28"/>
      <c r="BS471" s="28"/>
      <c r="BT471" s="28"/>
      <c r="BU471" s="28"/>
      <c r="BV471" s="28"/>
      <c r="BW471" s="28"/>
      <c r="BX471" s="28"/>
      <c r="BY471" s="28"/>
      <c r="BZ471" s="28"/>
      <c r="CA471" s="28"/>
      <c r="CB471" s="28"/>
    </row>
    <row r="472" spans="1:80" s="17" customFormat="1" ht="11.25">
      <c r="A472" s="58" t="s">
        <v>320</v>
      </c>
      <c r="B472" s="16">
        <f>B473+B474</f>
        <v>-233858.13</v>
      </c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  <c r="BL472" s="28"/>
      <c r="BM472" s="28"/>
      <c r="BN472" s="28"/>
      <c r="BO472" s="28"/>
      <c r="BP472" s="28"/>
      <c r="BQ472" s="28"/>
      <c r="BR472" s="28"/>
      <c r="BS472" s="28"/>
      <c r="BT472" s="28"/>
      <c r="BU472" s="28"/>
      <c r="BV472" s="28"/>
      <c r="BW472" s="28"/>
      <c r="BX472" s="28"/>
      <c r="BY472" s="28"/>
      <c r="BZ472" s="28"/>
      <c r="CA472" s="28"/>
      <c r="CB472" s="28"/>
    </row>
    <row r="473" spans="1:80" s="17" customFormat="1" ht="11.25">
      <c r="A473" s="38" t="s">
        <v>321</v>
      </c>
      <c r="B473" s="47">
        <v>-233858.13</v>
      </c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F473" s="37"/>
      <c r="AG473" s="37"/>
      <c r="AH473" s="37"/>
      <c r="AI473" s="37"/>
      <c r="AJ473" s="37"/>
      <c r="AK473" s="37"/>
      <c r="AL473" s="37"/>
      <c r="AM473" s="37"/>
      <c r="AN473" s="37"/>
      <c r="AO473" s="37"/>
      <c r="AP473" s="37"/>
      <c r="AQ473" s="37"/>
      <c r="AR473" s="37"/>
      <c r="AS473" s="37"/>
      <c r="AT473" s="37"/>
      <c r="AU473" s="37"/>
      <c r="AV473" s="37"/>
      <c r="AW473" s="37"/>
      <c r="AX473" s="37"/>
      <c r="AY473" s="37"/>
      <c r="AZ473" s="37"/>
      <c r="BA473" s="37"/>
      <c r="BB473" s="37"/>
      <c r="BC473" s="37"/>
      <c r="BD473" s="37"/>
      <c r="BE473" s="37"/>
      <c r="BF473" s="37"/>
      <c r="BG473" s="37"/>
      <c r="BH473" s="37"/>
      <c r="BI473" s="37"/>
      <c r="BJ473" s="37"/>
      <c r="BK473" s="37"/>
      <c r="BL473" s="37"/>
      <c r="BM473" s="37"/>
      <c r="BN473" s="37"/>
      <c r="BO473" s="37"/>
      <c r="BP473" s="37"/>
      <c r="BQ473" s="37"/>
      <c r="BR473" s="37"/>
      <c r="BS473" s="37"/>
      <c r="BT473" s="37"/>
      <c r="BU473" s="37"/>
      <c r="BV473" s="37"/>
      <c r="BW473" s="37"/>
      <c r="BX473" s="37"/>
      <c r="BY473" s="37"/>
      <c r="BZ473" s="37"/>
      <c r="CA473" s="37"/>
      <c r="CB473" s="37"/>
    </row>
    <row r="474" spans="1:80" s="17" customFormat="1" ht="11.25">
      <c r="A474" s="38" t="s">
        <v>320</v>
      </c>
      <c r="B474" s="47">
        <v>0</v>
      </c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F474" s="37"/>
      <c r="AG474" s="37"/>
      <c r="AH474" s="37"/>
      <c r="AI474" s="37"/>
      <c r="AJ474" s="37"/>
      <c r="AK474" s="37"/>
      <c r="AL474" s="37"/>
      <c r="AM474" s="37"/>
      <c r="AN474" s="37"/>
      <c r="AO474" s="37"/>
      <c r="AP474" s="37"/>
      <c r="AQ474" s="37"/>
      <c r="AR474" s="37"/>
      <c r="AS474" s="37"/>
      <c r="AT474" s="37"/>
      <c r="AU474" s="37"/>
      <c r="AV474" s="37"/>
      <c r="AW474" s="37"/>
      <c r="AX474" s="37"/>
      <c r="AY474" s="37"/>
      <c r="AZ474" s="37"/>
      <c r="BA474" s="37"/>
      <c r="BB474" s="37"/>
      <c r="BC474" s="37"/>
      <c r="BD474" s="37"/>
      <c r="BE474" s="37"/>
      <c r="BF474" s="37"/>
      <c r="BG474" s="37"/>
      <c r="BH474" s="37"/>
      <c r="BI474" s="37"/>
      <c r="BJ474" s="37"/>
      <c r="BK474" s="37"/>
      <c r="BL474" s="37"/>
      <c r="BM474" s="37"/>
      <c r="BN474" s="37"/>
      <c r="BO474" s="37"/>
      <c r="BP474" s="37"/>
      <c r="BQ474" s="37"/>
      <c r="BR474" s="37"/>
      <c r="BS474" s="37"/>
      <c r="BT474" s="37"/>
      <c r="BU474" s="37"/>
      <c r="BV474" s="37"/>
      <c r="BW474" s="37"/>
      <c r="BX474" s="37"/>
      <c r="BY474" s="37"/>
      <c r="BZ474" s="37"/>
      <c r="CA474" s="37"/>
      <c r="CB474" s="37"/>
    </row>
    <row r="475" spans="1:80" s="17" customFormat="1" ht="11.25">
      <c r="A475" s="58" t="s">
        <v>322</v>
      </c>
      <c r="B475" s="50">
        <v>0</v>
      </c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  <c r="BL475" s="28"/>
      <c r="BM475" s="28"/>
      <c r="BN475" s="28"/>
      <c r="BO475" s="28"/>
      <c r="BP475" s="28"/>
      <c r="BQ475" s="28"/>
      <c r="BR475" s="28"/>
      <c r="BS475" s="28"/>
      <c r="BT475" s="28"/>
      <c r="BU475" s="28"/>
      <c r="BV475" s="28"/>
      <c r="BW475" s="28"/>
      <c r="BX475" s="28"/>
      <c r="BY475" s="28"/>
      <c r="BZ475" s="28"/>
      <c r="CA475" s="28"/>
      <c r="CB475" s="28"/>
    </row>
    <row r="476" spans="1:80" s="17" customFormat="1" ht="11.25">
      <c r="A476" s="58" t="s">
        <v>323</v>
      </c>
      <c r="B476" s="50">
        <v>0</v>
      </c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  <c r="BL476" s="28"/>
      <c r="BM476" s="28"/>
      <c r="BN476" s="28"/>
      <c r="BO476" s="28"/>
      <c r="BP476" s="28"/>
      <c r="BQ476" s="28"/>
      <c r="BR476" s="28"/>
      <c r="BS476" s="28"/>
      <c r="BT476" s="28"/>
      <c r="BU476" s="28"/>
      <c r="BV476" s="28"/>
      <c r="BW476" s="28"/>
      <c r="BX476" s="28"/>
      <c r="BY476" s="28"/>
      <c r="BZ476" s="28"/>
      <c r="CA476" s="28"/>
      <c r="CB476" s="28"/>
    </row>
    <row r="477" spans="1:254" ht="16.5" customHeight="1">
      <c r="A477" s="72" t="s">
        <v>324</v>
      </c>
      <c r="B477" s="77">
        <f>B480+B481</f>
        <v>10068197.960000005</v>
      </c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  <c r="BL477" s="28"/>
      <c r="BM477" s="28"/>
      <c r="BN477" s="28"/>
      <c r="BO477" s="28"/>
      <c r="BP477" s="28"/>
      <c r="BQ477" s="28"/>
      <c r="BR477" s="28"/>
      <c r="BS477" s="28"/>
      <c r="BT477" s="28"/>
      <c r="BU477" s="28"/>
      <c r="BV477" s="28"/>
      <c r="BW477" s="28"/>
      <c r="BX477" s="28"/>
      <c r="BY477" s="28"/>
      <c r="BZ477" s="28"/>
      <c r="CA477" s="28"/>
      <c r="CB477" s="28"/>
      <c r="CC477" s="17"/>
      <c r="CD477" s="17"/>
      <c r="CE477" s="17"/>
      <c r="CF477" s="17"/>
      <c r="CG477" s="17"/>
      <c r="CH477" s="17"/>
      <c r="CI477" s="17"/>
      <c r="CJ477" s="17"/>
      <c r="CK477" s="17"/>
      <c r="CL477" s="17"/>
      <c r="CM477" s="17"/>
      <c r="CN477" s="17"/>
      <c r="CO477" s="17"/>
      <c r="CP477" s="17"/>
      <c r="CQ477" s="17"/>
      <c r="CR477" s="17"/>
      <c r="CS477" s="17"/>
      <c r="CT477" s="17"/>
      <c r="CU477" s="17"/>
      <c r="CV477" s="17"/>
      <c r="CW477" s="17"/>
      <c r="CX477" s="17"/>
      <c r="CY477" s="17"/>
      <c r="CZ477" s="17"/>
      <c r="DA477" s="17"/>
      <c r="DB477" s="17"/>
      <c r="DC477" s="17"/>
      <c r="DD477" s="17"/>
      <c r="DE477" s="17"/>
      <c r="DF477" s="17"/>
      <c r="DG477" s="17"/>
      <c r="DH477" s="17"/>
      <c r="DI477" s="17"/>
      <c r="DJ477" s="17"/>
      <c r="DK477" s="17"/>
      <c r="DL477" s="17"/>
      <c r="DM477" s="17"/>
      <c r="DN477" s="17"/>
      <c r="DO477" s="17"/>
      <c r="DP477" s="17"/>
      <c r="DQ477" s="17"/>
      <c r="DR477" s="17"/>
      <c r="DS477" s="17"/>
      <c r="DT477" s="17"/>
      <c r="DU477" s="17"/>
      <c r="DV477" s="17"/>
      <c r="DW477" s="17"/>
      <c r="DX477" s="17"/>
      <c r="DY477" s="17"/>
      <c r="DZ477" s="17"/>
      <c r="EA477" s="17"/>
      <c r="EB477" s="17"/>
      <c r="EC477" s="17"/>
      <c r="ED477" s="17"/>
      <c r="EE477" s="17"/>
      <c r="EF477" s="17"/>
      <c r="EG477" s="17"/>
      <c r="EH477" s="17"/>
      <c r="EI477" s="17"/>
      <c r="EJ477" s="17"/>
      <c r="EK477" s="17"/>
      <c r="EL477" s="17"/>
      <c r="EM477" s="17"/>
      <c r="EN477" s="17"/>
      <c r="EO477" s="17"/>
      <c r="EP477" s="17"/>
      <c r="EQ477" s="17"/>
      <c r="ER477" s="17"/>
      <c r="ES477" s="17"/>
      <c r="ET477" s="17"/>
      <c r="EU477" s="17"/>
      <c r="EV477" s="17"/>
      <c r="EW477" s="17"/>
      <c r="EX477" s="17"/>
      <c r="EY477" s="17"/>
      <c r="EZ477" s="17"/>
      <c r="FA477" s="17"/>
      <c r="FB477" s="17"/>
      <c r="FC477" s="17"/>
      <c r="FD477" s="17"/>
      <c r="FE477" s="17"/>
      <c r="FF477" s="17"/>
      <c r="FG477" s="17"/>
      <c r="FH477" s="17"/>
      <c r="FI477" s="17"/>
      <c r="FJ477" s="17"/>
      <c r="FK477" s="17"/>
      <c r="FL477" s="17"/>
      <c r="FM477" s="17"/>
      <c r="FN477" s="17"/>
      <c r="FO477" s="17"/>
      <c r="FP477" s="17"/>
      <c r="FQ477" s="17"/>
      <c r="FR477" s="17"/>
      <c r="FS477" s="17"/>
      <c r="FT477" s="17"/>
      <c r="FU477" s="17"/>
      <c r="FV477" s="17"/>
      <c r="FW477" s="17"/>
      <c r="FX477" s="17"/>
      <c r="FY477" s="17"/>
      <c r="FZ477" s="17"/>
      <c r="GA477" s="17"/>
      <c r="GB477" s="17"/>
      <c r="GC477" s="17"/>
      <c r="GD477" s="17"/>
      <c r="GE477" s="17"/>
      <c r="GF477" s="17"/>
      <c r="GG477" s="17"/>
      <c r="GH477" s="17"/>
      <c r="GI477" s="17"/>
      <c r="GJ477" s="17"/>
      <c r="GK477" s="17"/>
      <c r="GL477" s="17"/>
      <c r="GM477" s="17"/>
      <c r="GN477" s="17"/>
      <c r="GO477" s="17"/>
      <c r="GP477" s="17"/>
      <c r="GQ477" s="17"/>
      <c r="GR477" s="17"/>
      <c r="GS477" s="17"/>
      <c r="GT477" s="17"/>
      <c r="GU477" s="17"/>
      <c r="GV477" s="17"/>
      <c r="GW477" s="17"/>
      <c r="GX477" s="17"/>
      <c r="GY477" s="17"/>
      <c r="GZ477" s="17"/>
      <c r="HA477" s="17"/>
      <c r="HB477" s="17"/>
      <c r="HC477" s="17"/>
      <c r="HD477" s="17"/>
      <c r="HE477" s="17"/>
      <c r="HF477" s="17"/>
      <c r="HG477" s="17"/>
      <c r="HH477" s="17"/>
      <c r="HI477" s="17"/>
      <c r="HJ477" s="17"/>
      <c r="HK477" s="17"/>
      <c r="HL477" s="17"/>
      <c r="HM477" s="17"/>
      <c r="HN477" s="17"/>
      <c r="HO477" s="17"/>
      <c r="HP477" s="17"/>
      <c r="HQ477" s="17"/>
      <c r="HR477" s="17"/>
      <c r="HS477" s="17"/>
      <c r="HT477" s="17"/>
      <c r="HU477" s="17"/>
      <c r="HV477" s="17"/>
      <c r="HW477" s="17"/>
      <c r="HX477" s="17"/>
      <c r="HY477" s="17"/>
      <c r="HZ477" s="17"/>
      <c r="IA477" s="17"/>
      <c r="IB477" s="17"/>
      <c r="IC477" s="17"/>
      <c r="ID477" s="17"/>
      <c r="IE477" s="17"/>
      <c r="IF477" s="17"/>
      <c r="IG477" s="17"/>
      <c r="IH477" s="17"/>
      <c r="II477" s="17"/>
      <c r="IJ477" s="17"/>
      <c r="IK477" s="17"/>
      <c r="IL477" s="17"/>
      <c r="IM477" s="17"/>
      <c r="IN477" s="17"/>
      <c r="IO477" s="17"/>
      <c r="IP477" s="17"/>
      <c r="IQ477" s="17"/>
      <c r="IR477" s="17"/>
      <c r="IS477" s="17"/>
      <c r="IT477" s="17"/>
    </row>
    <row r="478" spans="1:254" s="17" customFormat="1" ht="11.25">
      <c r="A478" s="58" t="s">
        <v>325</v>
      </c>
      <c r="B478" s="63">
        <f>B3+B69+B106+B173+B276+B284+B295+B385+B446</f>
        <v>10068197.960000005</v>
      </c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  <c r="BL478" s="28"/>
      <c r="BM478" s="28"/>
      <c r="BN478" s="28"/>
      <c r="BO478" s="28"/>
      <c r="BP478" s="28"/>
      <c r="BQ478" s="28"/>
      <c r="BR478" s="28"/>
      <c r="BS478" s="28"/>
      <c r="BT478" s="28"/>
      <c r="BU478" s="28"/>
      <c r="BV478" s="28"/>
      <c r="BW478" s="28"/>
      <c r="BX478" s="28"/>
      <c r="BY478" s="28"/>
      <c r="BZ478" s="28"/>
      <c r="CA478" s="28"/>
      <c r="CB478" s="28"/>
      <c r="CC478" s="11"/>
      <c r="CD478" s="11"/>
      <c r="CE478" s="11"/>
      <c r="CF478" s="11"/>
      <c r="CG478" s="11"/>
      <c r="CH478" s="11"/>
      <c r="CI478" s="11"/>
      <c r="CJ478" s="11"/>
      <c r="CK478" s="11"/>
      <c r="CL478" s="11"/>
      <c r="CM478" s="11"/>
      <c r="CN478" s="11"/>
      <c r="CO478" s="11"/>
      <c r="CP478" s="11"/>
      <c r="CQ478" s="11"/>
      <c r="CR478" s="11"/>
      <c r="CS478" s="11"/>
      <c r="CT478" s="11"/>
      <c r="CU478" s="11"/>
      <c r="CV478" s="11"/>
      <c r="CW478" s="11"/>
      <c r="CX478" s="11"/>
      <c r="CY478" s="11"/>
      <c r="CZ478" s="11"/>
      <c r="DA478" s="11"/>
      <c r="DB478" s="11"/>
      <c r="DC478" s="11"/>
      <c r="DD478" s="11"/>
      <c r="DE478" s="11"/>
      <c r="DF478" s="11"/>
      <c r="DG478" s="11"/>
      <c r="DH478" s="11"/>
      <c r="DI478" s="11"/>
      <c r="DJ478" s="11"/>
      <c r="DK478" s="11"/>
      <c r="DL478" s="11"/>
      <c r="DM478" s="11"/>
      <c r="DN478" s="11"/>
      <c r="DO478" s="11"/>
      <c r="DP478" s="11"/>
      <c r="DQ478" s="11"/>
      <c r="DR478" s="11"/>
      <c r="DS478" s="11"/>
      <c r="DT478" s="11"/>
      <c r="DU478" s="11"/>
      <c r="DV478" s="11"/>
      <c r="DW478" s="11"/>
      <c r="DX478" s="11"/>
      <c r="DY478" s="11"/>
      <c r="DZ478" s="11"/>
      <c r="EA478" s="11"/>
      <c r="EB478" s="11"/>
      <c r="EC478" s="11"/>
      <c r="ED478" s="11"/>
      <c r="EE478" s="11"/>
      <c r="EF478" s="11"/>
      <c r="EG478" s="11"/>
      <c r="EH478" s="11"/>
      <c r="EI478" s="11"/>
      <c r="EJ478" s="11"/>
      <c r="EK478" s="11"/>
      <c r="EL478" s="11"/>
      <c r="EM478" s="11"/>
      <c r="EN478" s="11"/>
      <c r="EO478" s="11"/>
      <c r="EP478" s="11"/>
      <c r="EQ478" s="11"/>
      <c r="ER478" s="11"/>
      <c r="ES478" s="11"/>
      <c r="ET478" s="11"/>
      <c r="EU478" s="11"/>
      <c r="EV478" s="11"/>
      <c r="EW478" s="11"/>
      <c r="EX478" s="11"/>
      <c r="EY478" s="11"/>
      <c r="EZ478" s="11"/>
      <c r="FA478" s="11"/>
      <c r="FB478" s="11"/>
      <c r="FC478" s="11"/>
      <c r="FD478" s="11"/>
      <c r="FE478" s="11"/>
      <c r="FF478" s="11"/>
      <c r="FG478" s="11"/>
      <c r="FH478" s="11"/>
      <c r="FI478" s="11"/>
      <c r="FJ478" s="11"/>
      <c r="FK478" s="11"/>
      <c r="FL478" s="11"/>
      <c r="FM478" s="11"/>
      <c r="FN478" s="11"/>
      <c r="FO478" s="11"/>
      <c r="FP478" s="11"/>
      <c r="FQ478" s="11"/>
      <c r="FR478" s="11"/>
      <c r="FS478" s="11"/>
      <c r="FT478" s="11"/>
      <c r="FU478" s="11"/>
      <c r="FV478" s="11"/>
      <c r="FW478" s="11"/>
      <c r="FX478" s="11"/>
      <c r="FY478" s="11"/>
      <c r="FZ478" s="11"/>
      <c r="GA478" s="11"/>
      <c r="GB478" s="11"/>
      <c r="GC478" s="11"/>
      <c r="GD478" s="11"/>
      <c r="GE478" s="11"/>
      <c r="GF478" s="11"/>
      <c r="GG478" s="11"/>
      <c r="GH478" s="11"/>
      <c r="GI478" s="11"/>
      <c r="GJ478" s="11"/>
      <c r="GK478" s="11"/>
      <c r="GL478" s="11"/>
      <c r="GM478" s="11"/>
      <c r="GN478" s="11"/>
      <c r="GO478" s="11"/>
      <c r="GP478" s="11"/>
      <c r="GQ478" s="11"/>
      <c r="GR478" s="11"/>
      <c r="GS478" s="11"/>
      <c r="GT478" s="11"/>
      <c r="GU478" s="11"/>
      <c r="GV478" s="11"/>
      <c r="GW478" s="11"/>
      <c r="GX478" s="11"/>
      <c r="GY478" s="11"/>
      <c r="GZ478" s="11"/>
      <c r="HA478" s="11"/>
      <c r="HB478" s="11"/>
      <c r="HC478" s="11"/>
      <c r="HD478" s="11"/>
      <c r="HE478" s="11"/>
      <c r="HF478" s="11"/>
      <c r="HG478" s="11"/>
      <c r="HH478" s="11"/>
      <c r="HI478" s="11"/>
      <c r="HJ478" s="11"/>
      <c r="HK478" s="11"/>
      <c r="HL478" s="11"/>
      <c r="HM478" s="11"/>
      <c r="HN478" s="11"/>
      <c r="HO478" s="11"/>
      <c r="HP478" s="11"/>
      <c r="HQ478" s="11"/>
      <c r="HR478" s="11"/>
      <c r="HS478" s="11"/>
      <c r="HT478" s="11"/>
      <c r="HU478" s="11"/>
      <c r="HV478" s="11"/>
      <c r="HW478" s="11"/>
      <c r="HX478" s="11"/>
      <c r="HY478" s="11"/>
      <c r="HZ478" s="11"/>
      <c r="IA478" s="11"/>
      <c r="IB478" s="11"/>
      <c r="IC478" s="11"/>
      <c r="ID478" s="11"/>
      <c r="IE478" s="11"/>
      <c r="IF478" s="11"/>
      <c r="IG478" s="11"/>
      <c r="IH478" s="11"/>
      <c r="II478" s="11"/>
      <c r="IJ478" s="11"/>
      <c r="IK478" s="11"/>
      <c r="IL478" s="11"/>
      <c r="IM478" s="11"/>
      <c r="IN478" s="11"/>
      <c r="IO478" s="11"/>
      <c r="IP478" s="11"/>
      <c r="IQ478" s="11"/>
      <c r="IR478" s="11"/>
      <c r="IS478" s="11"/>
      <c r="IT478" s="11"/>
    </row>
    <row r="479" spans="1:80" s="17" customFormat="1" ht="11.25">
      <c r="A479" s="58" t="s">
        <v>326</v>
      </c>
      <c r="B479" s="50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  <c r="BL479" s="28"/>
      <c r="BM479" s="28"/>
      <c r="BN479" s="28"/>
      <c r="BO479" s="28"/>
      <c r="BP479" s="28"/>
      <c r="BQ479" s="28"/>
      <c r="BR479" s="28"/>
      <c r="BS479" s="28"/>
      <c r="BT479" s="28"/>
      <c r="BU479" s="28"/>
      <c r="BV479" s="28"/>
      <c r="BW479" s="28"/>
      <c r="BX479" s="28"/>
      <c r="BY479" s="28"/>
      <c r="BZ479" s="28"/>
      <c r="CA479" s="28"/>
      <c r="CB479" s="28"/>
    </row>
    <row r="480" spans="1:80" s="17" customFormat="1" ht="11.25">
      <c r="A480" s="58" t="s">
        <v>327</v>
      </c>
      <c r="B480" s="63">
        <f>B478+B479</f>
        <v>10068197.960000005</v>
      </c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  <c r="BL480" s="28"/>
      <c r="BM480" s="28"/>
      <c r="BN480" s="28"/>
      <c r="BO480" s="28"/>
      <c r="BP480" s="28"/>
      <c r="BQ480" s="28"/>
      <c r="BR480" s="28"/>
      <c r="BS480" s="28"/>
      <c r="BT480" s="28"/>
      <c r="BU480" s="28"/>
      <c r="BV480" s="28"/>
      <c r="BW480" s="28"/>
      <c r="BX480" s="28"/>
      <c r="BY480" s="28"/>
      <c r="BZ480" s="28"/>
      <c r="CA480" s="28"/>
      <c r="CB480" s="28"/>
    </row>
    <row r="481" spans="1:80" s="17" customFormat="1" ht="12" thickBot="1">
      <c r="A481" s="64" t="s">
        <v>328</v>
      </c>
      <c r="B481" s="65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  <c r="BL481" s="28"/>
      <c r="BM481" s="28"/>
      <c r="BN481" s="28"/>
      <c r="BO481" s="28"/>
      <c r="BP481" s="28"/>
      <c r="BQ481" s="28"/>
      <c r="BR481" s="28"/>
      <c r="BS481" s="28"/>
      <c r="BT481" s="28"/>
      <c r="BU481" s="28"/>
      <c r="BV481" s="28"/>
      <c r="BW481" s="28"/>
      <c r="BX481" s="28"/>
      <c r="BY481" s="28"/>
      <c r="BZ481" s="28"/>
      <c r="CA481" s="28"/>
      <c r="CB481" s="28"/>
    </row>
    <row r="482" spans="1:254" ht="11.25">
      <c r="A482" s="3" t="s">
        <v>329</v>
      </c>
      <c r="BS482" s="28"/>
      <c r="BU482" s="28"/>
      <c r="BV482" s="28"/>
      <c r="BW482" s="28"/>
      <c r="BX482" s="28"/>
      <c r="BY482" s="28"/>
      <c r="BZ482" s="28"/>
      <c r="CA482" s="28"/>
      <c r="CB482" s="28"/>
      <c r="CC482" s="17"/>
      <c r="CD482" s="17"/>
      <c r="CE482" s="17"/>
      <c r="CF482" s="17"/>
      <c r="CG482" s="17"/>
      <c r="CH482" s="17"/>
      <c r="CI482" s="17"/>
      <c r="CJ482" s="17"/>
      <c r="CK482" s="17"/>
      <c r="CL482" s="17"/>
      <c r="CM482" s="17"/>
      <c r="CN482" s="17"/>
      <c r="CO482" s="17"/>
      <c r="CP482" s="17"/>
      <c r="CQ482" s="17"/>
      <c r="CR482" s="17"/>
      <c r="CS482" s="17"/>
      <c r="CT482" s="17"/>
      <c r="CU482" s="17"/>
      <c r="CV482" s="17"/>
      <c r="CW482" s="17"/>
      <c r="CX482" s="17"/>
      <c r="CY482" s="17"/>
      <c r="CZ482" s="17"/>
      <c r="DA482" s="17"/>
      <c r="DB482" s="17"/>
      <c r="DC482" s="17"/>
      <c r="DD482" s="17"/>
      <c r="DE482" s="17"/>
      <c r="DF482" s="17"/>
      <c r="DG482" s="17"/>
      <c r="DH482" s="17"/>
      <c r="DI482" s="17"/>
      <c r="DJ482" s="17"/>
      <c r="DK482" s="17"/>
      <c r="DL482" s="17"/>
      <c r="DM482" s="17"/>
      <c r="DN482" s="17"/>
      <c r="DO482" s="17"/>
      <c r="DP482" s="17"/>
      <c r="DQ482" s="17"/>
      <c r="DR482" s="17"/>
      <c r="DS482" s="17"/>
      <c r="DT482" s="17"/>
      <c r="DU482" s="17"/>
      <c r="DV482" s="17"/>
      <c r="DW482" s="17"/>
      <c r="DX482" s="17"/>
      <c r="DY482" s="17"/>
      <c r="DZ482" s="17"/>
      <c r="EA482" s="17"/>
      <c r="EB482" s="17"/>
      <c r="EC482" s="17"/>
      <c r="ED482" s="17"/>
      <c r="EE482" s="17"/>
      <c r="EF482" s="17"/>
      <c r="EG482" s="17"/>
      <c r="EH482" s="17"/>
      <c r="EI482" s="17"/>
      <c r="EJ482" s="17"/>
      <c r="EK482" s="17"/>
      <c r="EL482" s="17"/>
      <c r="EM482" s="17"/>
      <c r="EN482" s="17"/>
      <c r="EO482" s="17"/>
      <c r="EP482" s="17"/>
      <c r="EQ482" s="17"/>
      <c r="ER482" s="17"/>
      <c r="ES482" s="17"/>
      <c r="ET482" s="17"/>
      <c r="EU482" s="17"/>
      <c r="EV482" s="17"/>
      <c r="EW482" s="17"/>
      <c r="EX482" s="17"/>
      <c r="EY482" s="17"/>
      <c r="EZ482" s="17"/>
      <c r="FA482" s="17"/>
      <c r="FB482" s="17"/>
      <c r="FC482" s="17"/>
      <c r="FD482" s="17"/>
      <c r="FE482" s="17"/>
      <c r="FF482" s="17"/>
      <c r="FG482" s="17"/>
      <c r="FH482" s="17"/>
      <c r="FI482" s="17"/>
      <c r="FJ482" s="17"/>
      <c r="FK482" s="17"/>
      <c r="FL482" s="17"/>
      <c r="FM482" s="17"/>
      <c r="FN482" s="17"/>
      <c r="FO482" s="17"/>
      <c r="FP482" s="17"/>
      <c r="FQ482" s="17"/>
      <c r="FR482" s="17"/>
      <c r="FS482" s="17"/>
      <c r="FT482" s="17"/>
      <c r="FU482" s="17"/>
      <c r="FV482" s="17"/>
      <c r="FW482" s="17"/>
      <c r="FX482" s="17"/>
      <c r="FY482" s="17"/>
      <c r="FZ482" s="17"/>
      <c r="GA482" s="17"/>
      <c r="GB482" s="17"/>
      <c r="GC482" s="17"/>
      <c r="GD482" s="17"/>
      <c r="GE482" s="17"/>
      <c r="GF482" s="17"/>
      <c r="GG482" s="17"/>
      <c r="GH482" s="17"/>
      <c r="GI482" s="17"/>
      <c r="GJ482" s="17"/>
      <c r="GK482" s="17"/>
      <c r="GL482" s="17"/>
      <c r="GM482" s="17"/>
      <c r="GN482" s="17"/>
      <c r="GO482" s="17"/>
      <c r="GP482" s="17"/>
      <c r="GQ482" s="17"/>
      <c r="GR482" s="17"/>
      <c r="GS482" s="17"/>
      <c r="GT482" s="17"/>
      <c r="GU482" s="17"/>
      <c r="GV482" s="17"/>
      <c r="GW482" s="17"/>
      <c r="GX482" s="17"/>
      <c r="GY482" s="17"/>
      <c r="GZ482" s="17"/>
      <c r="HA482" s="17"/>
      <c r="HB482" s="17"/>
      <c r="HC482" s="17"/>
      <c r="HD482" s="17"/>
      <c r="HE482" s="17"/>
      <c r="HF482" s="17"/>
      <c r="HG482" s="17"/>
      <c r="HH482" s="17"/>
      <c r="HI482" s="17"/>
      <c r="HJ482" s="17"/>
      <c r="HK482" s="17"/>
      <c r="HL482" s="17"/>
      <c r="HM482" s="17"/>
      <c r="HN482" s="17"/>
      <c r="HO482" s="17"/>
      <c r="HP482" s="17"/>
      <c r="HQ482" s="17"/>
      <c r="HR482" s="17"/>
      <c r="HS482" s="17"/>
      <c r="HT482" s="17"/>
      <c r="HU482" s="17"/>
      <c r="HV482" s="17"/>
      <c r="HW482" s="17"/>
      <c r="HX482" s="17"/>
      <c r="HY482" s="17"/>
      <c r="HZ482" s="17"/>
      <c r="IA482" s="17"/>
      <c r="IB482" s="17"/>
      <c r="IC482" s="17"/>
      <c r="ID482" s="17"/>
      <c r="IE482" s="17"/>
      <c r="IF482" s="17"/>
      <c r="IG482" s="17"/>
      <c r="IH482" s="17"/>
      <c r="II482" s="17"/>
      <c r="IJ482" s="17"/>
      <c r="IK482" s="17"/>
      <c r="IL482" s="17"/>
      <c r="IM482" s="17"/>
      <c r="IN482" s="17"/>
      <c r="IO482" s="17"/>
      <c r="IP482" s="17"/>
      <c r="IQ482" s="17"/>
      <c r="IR482" s="17"/>
      <c r="IS482" s="17"/>
      <c r="IT482" s="17"/>
    </row>
  </sheetData>
  <sheetProtection/>
  <dataValidations count="19">
    <dataValidation type="decimal" allowBlank="1" sqref="B410">
      <formula1>-9999999999999990000</formula1>
      <formula2>999999999999999000</formula2>
    </dataValidation>
    <dataValidation type="decimal" allowBlank="1" showInputMessage="1" showErrorMessage="1" errorTitle="HATALI GİRİŞ YAPTINIZ!" error="Lütfen sıfır ya da pozitif bir değer giriniz." sqref="B316">
      <formula1>-9999999999999990000</formula1>
      <formula2>9999999999999990000</formula2>
    </dataValidation>
    <dataValidation type="decimal" allowBlank="1" showInputMessage="1" showErrorMessage="1" errorTitle="HATALI GİRİŞ YAPTINIZ!" error="Lütfen sıfır ya da pozitif bir değer giriniz." sqref="BQ98:BR98 AP104:AP105 AP98 BQ104:BR105 AR104:AR105 AR98 J98:AA98 J104:AA105 C104:H105 C98:H98 AV104:AW105 AV98:AW98 BA98 BA104:BA105 BC104:BO105 BC98:BO98 B322">
      <formula1>-99999999999999900000</formula1>
      <formula2>99999999999999900000</formula2>
    </dataValidation>
    <dataValidation type="decimal" allowBlank="1" showInputMessage="1" showErrorMessage="1" errorTitle="HATALI GİRİŞ YAPTINIZ!" error="Lütfen sıfır ya da pozitif bir değer giriniz." sqref="CB161:CB164 C33 BT161:BV164">
      <formula1>-9999999999999990</formula1>
      <formula2>999999999999999</formula2>
    </dataValidation>
    <dataValidation type="decimal" allowBlank="1" showInputMessage="1" showErrorMessage="1" errorTitle="HATALI GİRİŞ YAPTINIZ!" error="Lütfen sıfır ya da pozitif bir değer giriniz." sqref="CB158:CB159 BT158:BV159">
      <formula1>-999999999999999000</formula1>
      <formula2>9999999999999990</formula2>
    </dataValidation>
    <dataValidation type="decimal" allowBlank="1" showInputMessage="1" showErrorMessage="1" errorTitle="HATALI GİRİŞ YAPTINIZ!" error="Lütfen sıfır ya da pozitif bir değer giriniz." sqref="AR42 AP42 BQ42:BR42 J42:AA42 C42:H42 CB155:CB156 AV42:AW42 BA42 BC42:BO42 BT155:BV156">
      <formula1>-99999999999999</formula1>
      <formula2>99999999999999</formula2>
    </dataValidation>
    <dataValidation type="decimal" allowBlank="1" showInputMessage="1" showErrorMessage="1" sqref="CB145:CB153 BT145:BV153">
      <formula1>-99999999999999</formula1>
      <formula2>999999999999999</formula2>
    </dataValidation>
    <dataValidation type="decimal" allowBlank="1" showInputMessage="1" showErrorMessage="1" sqref="CB136:CB143 BT136:BV143">
      <formula1>-99999999999999</formula1>
      <formula2>9999999999999</formula2>
    </dataValidation>
    <dataValidation type="decimal" allowBlank="1" showInputMessage="1" showErrorMessage="1" errorTitle="HATALI GİRİŞ YAPTINIZ!" error="Lütfen sıfır ya da pozitif bir değer giriniz." sqref="CB126:CB134 BT126:BV134">
      <formula1>-999999999999</formula1>
      <formula2>999999999999</formula2>
    </dataValidation>
    <dataValidation type="decimal" allowBlank="1" showInputMessage="1" showErrorMessage="1" errorTitle="HATALI GİRİŞ YAPTINIZ!" error="Lütfen sıfır ya da pozitif bir değer giriniz." sqref="BQ78:BR79 AP9:AP10 AP67:AP68 AP71:AP72 AP75:AP76 AP78:AP79 AP12:AP13 AP5:AP6 BQ9:BR10 B265:B266 B262:B263 B252:B260 B243:B250 B233:B241 B225:B230 B216:B223 B213:B214 B203:B204 B200:B201 B196:B197 B193:B194 B189:B190 B186:B187 B182:B183 B179:B180 B158:B159 B155:B156 B145:B153 B136:B143 B126:B134 B122:B123 B119:B120 B115:B116 B112:B113 B268:B271 AR9:AR10 AR67:AR68 AR71:AR72 AR75:AR76 AR78:AR79 AR12:AR13 AR5:AR6 J5:AA6 J9:AA10 J67:AA68 J71:AA72 J75:AA76 J78:AA79 J12:AA13 C12:H13 C5:H6 C9:H10 C67:H68 C71:H72 C75:H76 C78:H79 B210:B211 B175:B176 B171:B172 B166:B169 B161:B164 B108:B109 B207:B208 CB179:CB180 AV9:AW10 AV5:AW6 AV12:AW13 AV78:AW79 AV75:AW76 AV71:AW72 AV67:AW68 BA67:BA68 BA9:BA10 BA5:BA6 BA12:BA13 BA78:BA79 BA75:BA76 BA71:BA72 BC71:BO72 BC67:BO68 BC9:BO10 BC5:BO6 BC12:BO13 BC78:BO79 BC75:BO76 B273:B275 BQ75:BR76 BQ12:BR13 BQ71:BR72 BQ5:BR6 BQ67:BR68 CB182:CB183 CB175:CB176 CB171:CB172 CB115:CB116 CB112:CB113 CB108:CB109 CB222:CB223 CB216 BT182:BV183">
      <formula1>-99999999999999</formula1>
      <formula2>9999999999999990</formula2>
    </dataValidation>
    <dataValidation type="decimal" allowBlank="1" showInputMessage="1" showErrorMessage="1" errorTitle="HATALI GİRİŞ YAPTINIZ!" error="Lütfen sıfır ya da pozitif bir değer giriniz." sqref="BT179:BV180 BT175:BV176 BT171:BV172 BT115:BV116 BT112:BV113 BT108:BV109 BT222:BV223 BT216:BV216">
      <formula1>-99999999999999</formula1>
      <formula2>9999999999999990</formula2>
    </dataValidation>
    <dataValidation type="decimal" allowBlank="1" showInputMessage="1" showErrorMessage="1" errorTitle="HATALI GİRİŞ YAPTINIZ!" error="Lütfen sıfır ya da pozitif bir değer giriniz." sqref="CB166:CB168 BT166:BV168">
      <formula1>-9999999999999990</formula1>
      <formula2>9999999999999990</formula2>
    </dataValidation>
    <dataValidation type="decimal" allowBlank="1" showInputMessage="1" showErrorMessage="1" sqref="BQ95:BR96 AP89:AP90 AP92:AP93 AP95:AP96 BQ89:BR90 AR89:AR90 AR92:AR93 J92:AA93 J95:AA96 J89:AA90 C89:H90 C92:H93 C95:H96 B451:B454 CB210:CB211 CB213:CB214 AR95:AR96 AV95:AW96 AV92:AW93 AV89:AW90 BA89:BA90 BA95:BA96 BA92:BA93 BC92:BO93 BC89:BO90 BC95:BO96 BQ92:BR93 CB207:CB208 BT207:BV208 BT210:BV211 BT213:BV214">
      <formula1>-9999999999999990</formula1>
      <formula2>99999999999999900</formula2>
    </dataValidation>
    <dataValidation type="decimal" operator="lessThanOrEqual" allowBlank="1" showInputMessage="1" showErrorMessage="1" promptTitle="DİKKAT!" prompt="Sıfır ya da negatif bir değer giriniz." errorTitle="HATALI GİRİŞ YAPTINIZ!" error="Lütfen sıfır ya da negatif bir sayı giriniz." sqref="BQ99:BR103 AP86 AP99:AP103 AP16 AP20 AP82 BQ82:BR82 AR86 AR99:AR103 AR16 AR20 J20:AA20 J82:AA82 J86:AA86 J99:AA103 J16:AA16 C16:H16 C20:H20 C82:H82 C86:H86 C99:H103 B391:B399 B386:B388 B288:B294 B285:B286 B461 B420:B421 B423:B424 B426:B429 B431:B435 B437:B445 B479 B455 B411:B418 B458 B401:B408 B466 B469:B470 B463 B450 B473:B474 B476 CB123 CB186 CB190 CB193 CB197 CB200 CB204 CB217:CB221 CB225:CB230 CB233:CB241 CB243:CB250 CB252:CB260 CB262:CB263 CB265:CB266 CB268:CB271 CB273:CB275 AR82 AV82:AW82 AV20:AW20 AV16:AW16 AV99:AW103 AV86:AW86 BA86 BA82 BA20 BA16 BA99:BA103 BC99:BO103 BC86:BO86 BC82:BO82 BC20:BO20 BC16:BO16 BQ86:BR86 BQ16:BR16 BQ20:BR20 CB119 BT119:BV119 BT123:BV123 BT186:BV186 BT190:BV190 BT193:BV193 BT197:BV197 BT200:BV200 BT204:BV204 BT217:BV221 BT225:BV230 BT233:BV241 BT243:BV250 BT252:BV260 BT262:BV263 BT265:BV266 BT268:BV271 BT273:BV275">
      <formula1>0</formula1>
    </dataValidation>
    <dataValidation type="decimal" operator="greaterThanOrEqual" allowBlank="1" showInputMessage="1" showErrorMessage="1" errorTitle="HATALI GİRİŞ YAPTINIZ!" error="Lütfen sıfır ya da pozitif bir değer giriniz." sqref="BQ85:BR85 AP55:AP56 AP58:AP61 AP63:AP65 AP83 AP85 AP23:AP31 AP33:AP40 AP43:AP50 AP17 AP19 AP52:AP53 BQ17:BR17 AR55:AR56 AR58:AR61 AR63:AR65 AR83 AR85 AR23:AR31 AR33:AR40 AR43:AR50 AR17 AR19 J19:AA19 J52:AA53 J55:AA56 J58:AA61 J63:AA65 J83:AA83 J85:AA85 J23:AA31 J33:AA40 J43:AA50 J17:AA17 C17:H17 C19:H19 C52:H53 C55:H56 C58:H61 C63:H65 C83:H83 C85:H85 C23:H31 D33:H40 C43:H50 B307:B314 B297:B305 B277:B283 B382:B384 B448 B457 B460 B342:B350 B326:B327 B329:B330 B332:B335 B361:B369 B371:B372 B465 B468 B374:B375 B337:B339 B471 B475 B481 B462 B317:B321 B323:B324 C34:C40 B352:B359 B377:B380 CB120 CB122 CB187 CB189 CB194 CB201 CB203 CB196 AR52:AR53 AV52:AW53 AV19:AW19 AV17:AW17 AV43:AW50 AV33:AW40 AV23:AW31 AV85:AW85 AV83:AW83 AV63:AW65 AV58:AW61 AV55:AW56 BA55:BA56 BA52:BA53 BA19 BA17 BA43:BA50 BA33:BA40 BA23:BA31 BA85 BA83">
      <formula1>0</formula1>
    </dataValidation>
    <dataValidation type="decimal" operator="greaterThanOrEqual" allowBlank="1" showInputMessage="1" showErrorMessage="1" errorTitle="HATALI GİRİŞ YAPTINIZ!" error="Lütfen sıfır ya da pozitif bir değer giriniz." sqref="BA63:BA65 BA58:BA61 BC58:BO61 BC55:BO56 BC52:BO53 BC19:BO19 BC17:BO17 BC43:BO50 BC33:BO40 BC23:BO31 BC85:BO85 BC83:BO83 BC63:BO65 BQ63:BR65 BQ23:BR31 BQ58:BR61 BQ43:BR50 BQ55:BR56 BQ83:BR83 BQ52:BR53 BQ33:BR40 BQ19:BR19 CB169 BT169:BV169 BT120:BV120 BT122:BV122 BT187:BV187 BT189:BV189 BT194:BV194 BT201:BV201 BT203:BV203 BT196:BV196">
      <formula1>0</formula1>
    </dataValidation>
    <dataValidation type="whole" operator="lessThanOrEqual" allowBlank="1" showInputMessage="1" showErrorMessage="1" promptTitle="DİKKAT!" prompt="Sıfır ya da negatif bir değer giriniz." errorTitle="HATALI GİRİŞ YAPTINIZ!" error="Lütfen sıfır ya da negatif bir sayı giriniz." sqref="BT285:BT286 C285:BR286 C288:BR294 B98:B105 C197:BS197 C200:BS200 C204:BS204 C112:BS112 C265:BS266 C172:BS172 C225:BS230 C190:BS190 C252:BS260 C243:BS250 C233:BS241 C262:BS263 C175:BS175 C216:BS223 C119:BS119 C183:BS183 C123:BS123 C179:BS179 C186:BS186 C193:BS193 C116:BS116 C109:BS109 C268:BS271 C273:BS275 BT288:BT294 B71:B72 B16:B17 B9:B10 B82:B83 B75:B76 BS301 BU301:CB301 BS304 BU304:CB304 BS369:BS370 BU369:CB370 BS389:BS390 BU389:CB390 BS392:BS398 BU392:CB398 BS329:BS334 BU329:CB334 BS294 BU294:CB294 BS356:BS364 BU356:CB364 BS347:BS354 BU347:CB354 BS337:BS345 BU337:CB345 BS366:BS367 BU366:CB367 BS279 BU279:CB279 BS320:BS327 BU320:CB327 BS287 BU287:CB287 BS283 BU283:CB283 BS290 BU290:CB290 BS297 BU297:CB297 BS372:BS375 BU372:CB375 BS377:BS379 BU377:CB379 BS308 BU308:CB308 BU276:CB276">
      <formula1>0</formula1>
    </dataValidation>
    <dataValidation type="whole" operator="greaterThanOrEqual" allowBlank="1" showInputMessage="1" showErrorMessage="1" errorTitle="HATALI GİRİŞ YAPTINIZ!" error="Lütfen sıfır ya da pozitif bir değer giriniz." sqref="BT277:BT283 C277:BR283 B480 C189:BS189 C155:BS156 C171:BS171 C180:BS180 C187:BS187 C194:BS194 C201:BS201 C196:BS196 C115:BS115 C122:BS122 C203:BS203 C145:BS153 C108:BS108 C158:BS159 C166:BS169 C120:BS120 C136:BS143 C113:BS113 C126:BS134 C161:BS164 C176:BS176 C182:BS182 B67:B68 B58:B61 B78:B79 B63:B65 B52:B53 B55:B56 B42:B50 B33:B40 B5:B6 B23:B31 B12:B13 B19:B20 B85:B86 B478 BS300 BU300:CB300 BS284 BU284:CB284 BS291 BU291:CB291 BS298 BU298:CB298 BS305 BU305:CB305 BS381:BS387 BU381:CB387 BS307 BU307:CB307 BS280 BU280:CB280 BS286 BU286:CB286 BS293 BU293:CB293">
      <formula1>0</formula1>
    </dataValidation>
    <dataValidation allowBlank="1" showInputMessage="1" showErrorMessage="1" errorTitle="HATALİ GİRİŞ YAPTINIZ" error="İLGİLİ GÜNÜ İKİ HANELİ NÜMERİK DEĞER OLARAK GİRİNİZ" sqref="A1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TRZ0162</dc:creator>
  <cp:keywords/>
  <dc:description/>
  <cp:lastModifiedBy>fatih</cp:lastModifiedBy>
  <dcterms:created xsi:type="dcterms:W3CDTF">2008-11-27T07:07:04Z</dcterms:created>
  <dcterms:modified xsi:type="dcterms:W3CDTF">2008-11-28T14:20:46Z</dcterms:modified>
  <cp:category/>
  <cp:version/>
  <cp:contentType/>
  <cp:contentStatus/>
</cp:coreProperties>
</file>